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Downloads\"/>
    </mc:Choice>
  </mc:AlternateContent>
  <bookViews>
    <workbookView xWindow="0" yWindow="0" windowWidth="28800" windowHeight="14235" tabRatio="956"/>
  </bookViews>
  <sheets>
    <sheet name="Pakiety tematyczne" sheetId="1" r:id="rId1"/>
    <sheet name="Kontekst" sheetId="2" r:id="rId2"/>
    <sheet name="Premium + akcje specjalne" sheetId="3" r:id="rId3"/>
    <sheet name="Mobile" sheetId="4" r:id="rId4"/>
    <sheet name="e-Mailingi i newsletter" sheetId="5" r:id="rId5"/>
    <sheet name="Dopłaty" sheetId="6" r:id="rId6"/>
    <sheet name="Grupa Medforum - OPIS" sheetId="7" r:id="rId7"/>
    <sheet name="Specyfikacja i warunki emisji" sheetId="8" r:id="rId8"/>
  </sheets>
  <calcPr calcId="152511"/>
</workbook>
</file>

<file path=xl/calcChain.xml><?xml version="1.0" encoding="utf-8"?>
<calcChain xmlns="http://schemas.openxmlformats.org/spreadsheetml/2006/main">
  <c r="M68" i="2" l="1"/>
  <c r="L68" i="2"/>
  <c r="J68" i="2"/>
  <c r="H68" i="2"/>
  <c r="F68" i="2"/>
  <c r="M67" i="2"/>
  <c r="L67" i="2"/>
  <c r="J67" i="2"/>
  <c r="H67" i="2"/>
  <c r="F67" i="2"/>
  <c r="M66" i="2"/>
  <c r="L66" i="2"/>
  <c r="J66" i="2"/>
  <c r="H66" i="2"/>
  <c r="F66" i="2"/>
  <c r="M65" i="2"/>
  <c r="L65" i="2"/>
  <c r="J65" i="2"/>
  <c r="H65" i="2"/>
  <c r="F65" i="2"/>
  <c r="M64" i="2"/>
  <c r="L64" i="2"/>
  <c r="J64" i="2"/>
  <c r="H64" i="2"/>
  <c r="F64" i="2"/>
  <c r="M63" i="2"/>
  <c r="L63" i="2"/>
  <c r="J63" i="2"/>
  <c r="H63" i="2"/>
  <c r="F63" i="2"/>
  <c r="M62" i="2"/>
  <c r="L62" i="2"/>
  <c r="J62" i="2"/>
  <c r="H62" i="2"/>
  <c r="F62" i="2"/>
  <c r="M61" i="2"/>
  <c r="L61" i="2"/>
  <c r="J61" i="2"/>
  <c r="H61" i="2"/>
  <c r="F61" i="2"/>
  <c r="M60" i="2"/>
  <c r="L60" i="2"/>
  <c r="J60" i="2"/>
  <c r="H60" i="2"/>
  <c r="F60" i="2"/>
  <c r="M59" i="2"/>
  <c r="L59" i="2"/>
  <c r="J59" i="2"/>
  <c r="H59" i="2"/>
  <c r="F59" i="2"/>
  <c r="M58" i="2"/>
  <c r="L58" i="2"/>
  <c r="J58" i="2"/>
  <c r="H58" i="2"/>
  <c r="F58" i="2"/>
  <c r="M57" i="2"/>
  <c r="L57" i="2"/>
  <c r="J57" i="2"/>
  <c r="H57" i="2"/>
  <c r="F57" i="2"/>
  <c r="M56" i="2"/>
  <c r="L56" i="2"/>
  <c r="J56" i="2"/>
  <c r="H56" i="2"/>
  <c r="F56" i="2"/>
  <c r="M55" i="2"/>
  <c r="L55" i="2"/>
  <c r="J55" i="2"/>
  <c r="H55" i="2"/>
  <c r="F55" i="2"/>
  <c r="M54" i="2"/>
  <c r="L54" i="2"/>
  <c r="J54" i="2"/>
  <c r="H54" i="2"/>
  <c r="F54" i="2"/>
  <c r="M53" i="2"/>
  <c r="L53" i="2"/>
  <c r="J53" i="2"/>
  <c r="H53" i="2"/>
  <c r="F53" i="2"/>
  <c r="M52" i="2"/>
  <c r="L52" i="2"/>
  <c r="J52" i="2"/>
  <c r="H52" i="2"/>
  <c r="F52" i="2"/>
  <c r="M51" i="2"/>
  <c r="L51" i="2"/>
  <c r="J51" i="2"/>
  <c r="H51" i="2"/>
  <c r="F51" i="2"/>
  <c r="M50" i="2"/>
  <c r="L50" i="2"/>
  <c r="J50" i="2"/>
  <c r="H50" i="2"/>
  <c r="F50" i="2"/>
  <c r="M49" i="2"/>
  <c r="L49" i="2"/>
  <c r="J49" i="2"/>
  <c r="H49" i="2"/>
  <c r="F49" i="2"/>
  <c r="M48" i="2"/>
  <c r="L48" i="2"/>
  <c r="J48" i="2"/>
  <c r="H48" i="2"/>
  <c r="F48" i="2"/>
  <c r="M47" i="2"/>
  <c r="L47" i="2"/>
  <c r="J47" i="2"/>
  <c r="H47" i="2"/>
  <c r="F47" i="2"/>
  <c r="M46" i="2"/>
  <c r="L46" i="2"/>
  <c r="J46" i="2"/>
  <c r="H46" i="2"/>
  <c r="F46" i="2"/>
  <c r="M45" i="2"/>
  <c r="L45" i="2"/>
  <c r="J45" i="2"/>
  <c r="H45" i="2"/>
  <c r="F45" i="2"/>
  <c r="M44" i="2"/>
  <c r="L44" i="2"/>
  <c r="J44" i="2"/>
  <c r="H44" i="2"/>
  <c r="F44" i="2"/>
  <c r="M43" i="2"/>
  <c r="L43" i="2"/>
  <c r="J43" i="2"/>
  <c r="H43" i="2"/>
  <c r="F43" i="2"/>
  <c r="M42" i="2"/>
  <c r="L42" i="2"/>
  <c r="J42" i="2"/>
  <c r="H42" i="2"/>
  <c r="F42" i="2"/>
  <c r="M41" i="2"/>
  <c r="L41" i="2"/>
  <c r="J41" i="2"/>
  <c r="H41" i="2"/>
  <c r="F41" i="2"/>
  <c r="M40" i="2"/>
  <c r="L40" i="2"/>
  <c r="J40" i="2"/>
  <c r="H40" i="2"/>
  <c r="F40" i="2"/>
  <c r="M39" i="2"/>
  <c r="L39" i="2"/>
  <c r="J39" i="2"/>
  <c r="H39" i="2"/>
  <c r="F39" i="2"/>
  <c r="M38" i="2"/>
  <c r="L38" i="2"/>
  <c r="J38" i="2"/>
  <c r="H38" i="2"/>
  <c r="F38" i="2"/>
  <c r="M37" i="2"/>
  <c r="L37" i="2"/>
  <c r="J37" i="2"/>
  <c r="H37" i="2"/>
  <c r="F37" i="2"/>
  <c r="M36" i="2"/>
  <c r="L36" i="2"/>
  <c r="J36" i="2"/>
  <c r="H36" i="2"/>
  <c r="F36" i="2"/>
  <c r="M35" i="2"/>
  <c r="L35" i="2"/>
  <c r="J35" i="2"/>
  <c r="H35" i="2"/>
  <c r="F35" i="2"/>
  <c r="M34" i="2"/>
  <c r="L34" i="2"/>
  <c r="J34" i="2"/>
  <c r="H34" i="2"/>
  <c r="F34" i="2"/>
  <c r="M33" i="2"/>
  <c r="L33" i="2"/>
  <c r="J33" i="2"/>
  <c r="H33" i="2"/>
  <c r="F33" i="2"/>
  <c r="M32" i="2"/>
  <c r="L32" i="2"/>
  <c r="J32" i="2"/>
  <c r="H32" i="2"/>
  <c r="F32" i="2"/>
  <c r="M31" i="2"/>
  <c r="L31" i="2"/>
  <c r="J31" i="2"/>
  <c r="H31" i="2"/>
  <c r="F31" i="2"/>
  <c r="M30" i="2"/>
  <c r="L30" i="2"/>
  <c r="J30" i="2"/>
  <c r="H30" i="2"/>
  <c r="F30" i="2"/>
  <c r="M29" i="2"/>
  <c r="L29" i="2"/>
  <c r="J29" i="2"/>
  <c r="H29" i="2"/>
  <c r="F29" i="2"/>
  <c r="M28" i="2"/>
  <c r="L28" i="2"/>
  <c r="J28" i="2"/>
  <c r="H28" i="2"/>
  <c r="F28" i="2"/>
  <c r="M27" i="2"/>
  <c r="L27" i="2"/>
  <c r="J27" i="2"/>
  <c r="H27" i="2"/>
  <c r="F27" i="2"/>
  <c r="M26" i="2"/>
  <c r="L26" i="2"/>
  <c r="J26" i="2"/>
  <c r="H26" i="2"/>
  <c r="F26" i="2"/>
  <c r="M25" i="2"/>
  <c r="L25" i="2"/>
  <c r="J25" i="2"/>
  <c r="H25" i="2"/>
  <c r="F25" i="2"/>
  <c r="M24" i="2"/>
  <c r="L24" i="2"/>
  <c r="J24" i="2"/>
  <c r="H24" i="2"/>
  <c r="F24" i="2"/>
  <c r="M23" i="2"/>
  <c r="L23" i="2"/>
  <c r="J23" i="2"/>
  <c r="H23" i="2"/>
  <c r="F23" i="2"/>
  <c r="M22" i="2"/>
  <c r="L22" i="2"/>
  <c r="J22" i="2"/>
  <c r="H22" i="2"/>
  <c r="F22" i="2"/>
  <c r="M21" i="2"/>
  <c r="L21" i="2"/>
  <c r="J21" i="2"/>
  <c r="H21" i="2"/>
  <c r="F21" i="2"/>
  <c r="M20" i="2"/>
  <c r="L20" i="2"/>
  <c r="J20" i="2"/>
  <c r="H20" i="2"/>
  <c r="F20" i="2"/>
  <c r="M19" i="2"/>
  <c r="L19" i="2"/>
  <c r="J19" i="2"/>
  <c r="H19" i="2"/>
  <c r="F19" i="2"/>
  <c r="M18" i="2"/>
  <c r="L18" i="2"/>
  <c r="J18" i="2"/>
  <c r="H18" i="2"/>
  <c r="F18" i="2"/>
  <c r="M17" i="2"/>
  <c r="L17" i="2"/>
  <c r="J17" i="2"/>
  <c r="H17" i="2"/>
  <c r="F17" i="2"/>
  <c r="M16" i="2"/>
  <c r="L16" i="2"/>
  <c r="J16" i="2"/>
  <c r="H16" i="2"/>
  <c r="F16" i="2"/>
  <c r="M15" i="2"/>
  <c r="L15" i="2"/>
  <c r="J15" i="2"/>
  <c r="H15" i="2"/>
  <c r="F15" i="2"/>
  <c r="M14" i="2"/>
  <c r="L14" i="2"/>
  <c r="J14" i="2"/>
  <c r="H14" i="2"/>
  <c r="F14" i="2"/>
  <c r="M13" i="2"/>
  <c r="L13" i="2"/>
  <c r="J13" i="2"/>
  <c r="H13" i="2"/>
  <c r="F13" i="2"/>
  <c r="M12" i="2"/>
  <c r="L12" i="2"/>
  <c r="J12" i="2"/>
  <c r="H12" i="2"/>
  <c r="F12" i="2"/>
  <c r="M11" i="2"/>
  <c r="L11" i="2"/>
  <c r="J11" i="2"/>
  <c r="H11" i="2"/>
  <c r="F11" i="2"/>
  <c r="P42" i="1"/>
  <c r="O42" i="1"/>
  <c r="M42" i="1"/>
  <c r="K42" i="1"/>
  <c r="I42" i="1"/>
  <c r="P41" i="1"/>
  <c r="O41" i="1"/>
  <c r="M41" i="1"/>
  <c r="K41" i="1"/>
  <c r="I41" i="1"/>
  <c r="P40" i="1"/>
  <c r="O40" i="1"/>
  <c r="M40" i="1"/>
  <c r="K40" i="1"/>
  <c r="I40" i="1"/>
  <c r="P39" i="1"/>
  <c r="O39" i="1"/>
  <c r="M39" i="1"/>
  <c r="K39" i="1"/>
  <c r="I39" i="1"/>
  <c r="P38" i="1"/>
  <c r="O38" i="1"/>
  <c r="M38" i="1"/>
  <c r="K38" i="1"/>
  <c r="I38" i="1"/>
  <c r="P37" i="1"/>
  <c r="O37" i="1"/>
  <c r="M37" i="1"/>
  <c r="K37" i="1"/>
  <c r="I37" i="1"/>
  <c r="P36" i="1"/>
  <c r="O36" i="1"/>
  <c r="M36" i="1"/>
  <c r="K36" i="1"/>
  <c r="I36" i="1"/>
  <c r="P35" i="1"/>
  <c r="O35" i="1"/>
  <c r="M35" i="1"/>
  <c r="K35" i="1"/>
  <c r="I35" i="1"/>
  <c r="P34" i="1"/>
  <c r="O34" i="1"/>
  <c r="M34" i="1"/>
  <c r="K34" i="1"/>
  <c r="I34" i="1"/>
  <c r="P33" i="1"/>
  <c r="O33" i="1"/>
  <c r="M33" i="1"/>
  <c r="K33" i="1"/>
  <c r="I33" i="1"/>
  <c r="P32" i="1"/>
  <c r="O32" i="1"/>
  <c r="M32" i="1"/>
  <c r="K32" i="1"/>
  <c r="I32" i="1"/>
  <c r="P31" i="1"/>
  <c r="O31" i="1"/>
  <c r="M31" i="1"/>
  <c r="K31" i="1"/>
  <c r="I31" i="1"/>
  <c r="P30" i="1"/>
  <c r="O30" i="1"/>
  <c r="M30" i="1"/>
  <c r="K30" i="1"/>
  <c r="I30" i="1"/>
  <c r="P29" i="1"/>
  <c r="O29" i="1"/>
  <c r="M29" i="1"/>
  <c r="K29" i="1"/>
  <c r="I29" i="1"/>
  <c r="P28" i="1"/>
  <c r="O28" i="1"/>
  <c r="M28" i="1"/>
  <c r="K28" i="1"/>
  <c r="I28" i="1"/>
  <c r="P27" i="1"/>
  <c r="O27" i="1"/>
  <c r="M27" i="1"/>
  <c r="K27" i="1"/>
  <c r="I27" i="1"/>
  <c r="P26" i="1"/>
  <c r="O26" i="1"/>
  <c r="M26" i="1"/>
  <c r="K26" i="1"/>
  <c r="I26" i="1"/>
  <c r="P25" i="1"/>
  <c r="O25" i="1"/>
  <c r="M25" i="1"/>
  <c r="K25" i="1"/>
  <c r="I25" i="1"/>
  <c r="P24" i="1"/>
  <c r="O24" i="1"/>
  <c r="M24" i="1"/>
  <c r="K24" i="1"/>
  <c r="I24" i="1"/>
  <c r="P23" i="1"/>
  <c r="O23" i="1"/>
  <c r="M23" i="1"/>
  <c r="K23" i="1"/>
  <c r="I23" i="1"/>
  <c r="O18" i="1"/>
  <c r="M18" i="1"/>
  <c r="K18" i="1"/>
  <c r="I18" i="1"/>
  <c r="G13" i="1"/>
  <c r="K13" i="1" s="1"/>
  <c r="O12" i="1"/>
  <c r="M12" i="1"/>
  <c r="K12" i="1"/>
  <c r="I12" i="1"/>
  <c r="O11" i="1"/>
  <c r="M11" i="1"/>
  <c r="K11" i="1"/>
  <c r="I11" i="1"/>
  <c r="M13" i="1" l="1"/>
  <c r="O13" i="1"/>
  <c r="I13" i="1"/>
</calcChain>
</file>

<file path=xl/sharedStrings.xml><?xml version="1.0" encoding="utf-8"?>
<sst xmlns="http://schemas.openxmlformats.org/spreadsheetml/2006/main" count="529" uniqueCount="245">
  <si>
    <t>Grupa Medforum, cennik reklamowy - obowiązuje od 01.04.2015 r</t>
  </si>
  <si>
    <t>Niestandardowe działania są wyceniane indywidualnie</t>
  </si>
  <si>
    <t>Biuro reklamy Medforum: reklama@medforum.pl, telefon: (+48) 32 700 71 71</t>
  </si>
  <si>
    <t>Grupa Medforum, cennik reklamowy - obowiązuje od 20.04.2015 r.</t>
  </si>
  <si>
    <t>Pakiety tematyczne</t>
  </si>
  <si>
    <t>Kampania kontekstowa</t>
  </si>
  <si>
    <t>Dotarcie po profilu zainteresowania (profil tematyczny) - pacjent i rodzina</t>
  </si>
  <si>
    <t xml:space="preserve">Lekarze - Pakiety reklamowe    </t>
  </si>
  <si>
    <t>Pakiet</t>
  </si>
  <si>
    <t>Profil tematyczny</t>
  </si>
  <si>
    <t>Pacjent i rodzina - formy premium</t>
  </si>
  <si>
    <t>Serwisy WWW
w pakiecie</t>
  </si>
  <si>
    <t>Reklama mobilna</t>
  </si>
  <si>
    <t>Statystyki miesięczne*</t>
  </si>
  <si>
    <t>Mobilne formy reklamowe</t>
  </si>
  <si>
    <t>e-Mailing</t>
  </si>
  <si>
    <t>Kategoria nadrzędna</t>
  </si>
  <si>
    <t>Cena netto - CPM</t>
  </si>
  <si>
    <t>newsletter
format reklamy</t>
  </si>
  <si>
    <t>Ilość 
odsłon
(pakiet)</t>
  </si>
  <si>
    <t>Działy tematyczne - dedykowane kampanie kontekstowe</t>
  </si>
  <si>
    <t xml:space="preserve">Double billboard / 
Rectangle Box </t>
  </si>
  <si>
    <t>Premium - wycena ze względu na PV w dziale tematycznym</t>
  </si>
  <si>
    <t>Double billboard / 
Rectangle Box</t>
  </si>
  <si>
    <t>Dopłaty</t>
  </si>
  <si>
    <t>Opcje emisji</t>
  </si>
  <si>
    <t xml:space="preserve">Dopłata </t>
  </si>
  <si>
    <t>Targetowanie ze względu na specjalizację lekarską</t>
  </si>
  <si>
    <t>Grupa Medforum, cennik reklamowy - obowiązuje od 01.04.2015 r.</t>
  </si>
  <si>
    <t>Liczba adresów</t>
  </si>
  <si>
    <t>Kryteria targetowania</t>
  </si>
  <si>
    <t>emailing</t>
  </si>
  <si>
    <t>newsletter</t>
  </si>
  <si>
    <t>Pacjent i rodzina</t>
  </si>
  <si>
    <t>TOTAL - pacjent i rodzina</t>
  </si>
  <si>
    <t>płeć, 
wiek,
województwo</t>
  </si>
  <si>
    <t>-</t>
  </si>
  <si>
    <t>Kobieta</t>
  </si>
  <si>
    <t>statystyki miesięczne jednego działu</t>
  </si>
  <si>
    <t>Serwisy WWW Grupy Medforum - skrócona charakterystyka</t>
  </si>
  <si>
    <t>Grupa Medforum jest grupą medialną skupiającą specjalistyczne portale medyczne. Każdy z serwisów poświęcony jest jednej specjalności medycznej, co wyróżnia je spośród innych portali medycznych. Medforum jest także organizatorem dużych konferencji dla lekarzy, m.in. największych corocznych konferencji dla psychiatrów (grudzień) i neurologów (kwiecień), uczestniczy w nich każdorazowo około 1200 osób.
Wszystkie projekty Grupy posiadają jasno sprecyzowany profil tematyczny, dzięki czemu uzupełniają się wzajemnie, stanowiąc bogate źródło wiedzy o świecie medycznym. Dzięki specjalizacji, poziom merytoryczny informacji zawartych w materiałach tworzonych przez ekspertów Medforum jest od lat wysoko oceniany przez czytelników. Serwisy należące do Grupy są często cytowane jako źródło specjalistycznej wiedzy medycznej. Dostęp do wszystkich treści i materiałów umieszczonych w serwisach Grupy jest bezpłatny.</t>
  </si>
  <si>
    <t>ForumPediatryczne.pl</t>
  </si>
  <si>
    <t>Psychiatria.pl</t>
  </si>
  <si>
    <t>ForumKardiologiczne.pl</t>
  </si>
  <si>
    <t>Triple billboard / 
Wideboard</t>
  </si>
  <si>
    <t>HalfPage / 
Context button</t>
  </si>
  <si>
    <t>RichMedia / Power Content</t>
  </si>
  <si>
    <t>Screening
(Double Billboard / WideBoard + Tapeta)</t>
  </si>
  <si>
    <t>ForumGinekologiczne.pl</t>
  </si>
  <si>
    <t>Liczba Unikalnych Użytkowników</t>
  </si>
  <si>
    <t>ForumNeurologiczne.pl</t>
  </si>
  <si>
    <t>Cena za miesiąc emisji</t>
  </si>
  <si>
    <t>ForumStomatologiczne.pl</t>
  </si>
  <si>
    <t>Uwagi</t>
  </si>
  <si>
    <t>do 80 000 PV</t>
  </si>
  <si>
    <t>ForumDermatologiczne.pl</t>
  </si>
  <si>
    <t>12 000 zł</t>
  </si>
  <si>
    <t>Czas trwania kampanii minimum 3 miesiące</t>
  </si>
  <si>
    <t>Dermatologia</t>
  </si>
  <si>
    <t>Link tekstowy / Billboard / Rectangle</t>
  </si>
  <si>
    <t>Dokumenty</t>
  </si>
  <si>
    <t>Ginekologia</t>
  </si>
  <si>
    <t>Kardiologia</t>
  </si>
  <si>
    <t>Neurologia</t>
  </si>
  <si>
    <t>Parenting (dziecko)</t>
  </si>
  <si>
    <t>Psychiatria</t>
  </si>
  <si>
    <t>Onkologia</t>
  </si>
  <si>
    <t>Stomatologia</t>
  </si>
  <si>
    <t>Lekarze</t>
  </si>
  <si>
    <t>Wybrane części serwisu WWW</t>
  </si>
  <si>
    <t>Wybrane godziny (dayparting)</t>
  </si>
  <si>
    <t xml:space="preserve">Emisja materiału reklamowego w wybranej sekwencji </t>
  </si>
  <si>
    <t>TOTAL - lekarze</t>
  </si>
  <si>
    <t xml:space="preserve">Expand </t>
  </si>
  <si>
    <t>specjalizacja
płeć, wiek, województwo</t>
  </si>
  <si>
    <t>wycena 
indywidualna</t>
  </si>
  <si>
    <t>Rectangle Box</t>
  </si>
  <si>
    <t>Screening
(Double Billboard / WideBoard)</t>
  </si>
  <si>
    <t>Liczba 
odsłon</t>
  </si>
  <si>
    <t>CPM</t>
  </si>
  <si>
    <t>RON</t>
  </si>
  <si>
    <t>Serwisy Grupy Medforum
dla pacjenta i rodziny</t>
  </si>
  <si>
    <t>1 016 256</t>
  </si>
  <si>
    <t>1 635 038</t>
  </si>
  <si>
    <t>Scroll</t>
  </si>
  <si>
    <t xml:space="preserve">Push </t>
  </si>
  <si>
    <t>Specyfikacja techniczna</t>
  </si>
  <si>
    <t>http://static2.medforum.pl/upload/pdf/reklama/grupa_medforum_-_specyfikacja_techniczna_reklam.pdf</t>
  </si>
  <si>
    <t>od 80 001 do 200 000 PV</t>
  </si>
  <si>
    <t>ForumOnkologiczne.pl</t>
  </si>
  <si>
    <t>18 000 zł</t>
  </si>
  <si>
    <t>od 200 001 do 500 000 PV</t>
  </si>
  <si>
    <t>24 000 zł</t>
  </si>
  <si>
    <t>powyżej 500 001 PV</t>
  </si>
  <si>
    <t>32 000 zł</t>
  </si>
  <si>
    <t>Fozik.pl</t>
  </si>
  <si>
    <t>Czas trwania kampanii minimum 
3 miesiące</t>
  </si>
  <si>
    <t>ROS</t>
  </si>
  <si>
    <t>Warunki emisji (regulamin)</t>
  </si>
  <si>
    <t>http://static2.medforum.pl/upload/pdf/reklama/grupa_medforum_-_warunki_emisji_reklamy.pdf</t>
  </si>
  <si>
    <t xml:space="preserve">Audio </t>
  </si>
  <si>
    <t xml:space="preserve">Stream </t>
  </si>
  <si>
    <t>Capping - limit odsłon emisji na użytkownika</t>
  </si>
  <si>
    <t>Targetowanie geograficzne</t>
  </si>
  <si>
    <t>Farmaceuci</t>
  </si>
  <si>
    <t>Top Layer 750x600 px</t>
  </si>
  <si>
    <t>190 zł</t>
  </si>
  <si>
    <t>Zwiększona waga kreacji, ponad limit, opłata za każdy dodatkowy 1% wagi</t>
  </si>
  <si>
    <t>TOTAL - farmaceuci</t>
  </si>
  <si>
    <t>EdukacjaMedyczna.pl</t>
  </si>
  <si>
    <t>Największa w Polsce edukacyjna społeczność lekarska.</t>
  </si>
  <si>
    <t xml:space="preserve">Podane ceny sa cenami netto za 1000 odsłon (CPM), nie zawierają podatku VAT. Oferta dla przedsiębiorców. </t>
  </si>
  <si>
    <t>Wszelkie informacje podane w cenniku nie stanowią oferty w rozumieniu Kodeksu Cywilnego.</t>
  </si>
  <si>
    <t>płeć, wiek, województwo</t>
  </si>
  <si>
    <t>farmaceuci</t>
  </si>
  <si>
    <t>Serwisy Grupy Medforum
dla lekarzy i farmaceutów</t>
  </si>
  <si>
    <t xml:space="preserve">Antykoncepcja </t>
  </si>
  <si>
    <t>7 245</t>
  </si>
  <si>
    <t>113 907</t>
  </si>
  <si>
    <t>210 zł</t>
  </si>
  <si>
    <t>Targetowanie</t>
  </si>
  <si>
    <t>Dopłata</t>
  </si>
  <si>
    <t>dział tematyczny</t>
  </si>
  <si>
    <t>Największa w Polsce edukacyjna społeczność farmaceutów.</t>
  </si>
  <si>
    <t>cena / miesiąc</t>
  </si>
  <si>
    <t xml:space="preserve">Bezsenność </t>
  </si>
  <si>
    <t>Specjalizacja lekarska</t>
  </si>
  <si>
    <t xml:space="preserve">ChAD  </t>
  </si>
  <si>
    <t xml:space="preserve">Aktualne informacje o serwisach i kongresach dostępne na WWW: </t>
  </si>
  <si>
    <t xml:space="preserve">Choroby dziecięce </t>
  </si>
  <si>
    <t>Chirurgia</t>
  </si>
  <si>
    <t>Ginekologia, Onkologia, Stomatologia</t>
  </si>
  <si>
    <t>http://www.medforum.com.pl</t>
  </si>
  <si>
    <t xml:space="preserve">Choroba Alzheimera </t>
  </si>
  <si>
    <t>Neurologia, Psychiatria</t>
  </si>
  <si>
    <t>30 %</t>
  </si>
  <si>
    <t xml:space="preserve">Choroba Parkinsona </t>
  </si>
  <si>
    <t>Województwo</t>
  </si>
  <si>
    <t xml:space="preserve">Choroba wieńcowa </t>
  </si>
  <si>
    <t>Pediatria</t>
  </si>
  <si>
    <t xml:space="preserve">Choroby skóry </t>
  </si>
  <si>
    <t xml:space="preserve">Leczenie raka </t>
  </si>
  <si>
    <t xml:space="preserve">Ciąża i poród </t>
  </si>
  <si>
    <t>Płeć</t>
  </si>
  <si>
    <t xml:space="preserve">Choroby kobiece </t>
  </si>
  <si>
    <t>Specyfikacja techniczna emailingu i newslettera</t>
  </si>
  <si>
    <t xml:space="preserve">Choroby weneryczne </t>
  </si>
  <si>
    <t xml:space="preserve">Nowotwory </t>
  </si>
  <si>
    <t xml:space="preserve">Choroby OUN </t>
  </si>
  <si>
    <t>format</t>
  </si>
  <si>
    <t xml:space="preserve">Mama po godzinach </t>
  </si>
  <si>
    <t>szerokość 
maks. w px</t>
  </si>
  <si>
    <t xml:space="preserve">Czas na relaks </t>
  </si>
  <si>
    <t>Farmaceuci - pakiety reklamowe</t>
  </si>
  <si>
    <t xml:space="preserve">Nowotwory kobiece </t>
  </si>
  <si>
    <t>wysokość 
maks. w px</t>
  </si>
  <si>
    <t xml:space="preserve">Choroby psychiczne </t>
  </si>
  <si>
    <t>waga 
maks. w kb</t>
  </si>
  <si>
    <t>liczba znaków</t>
  </si>
  <si>
    <t>HTML - skrypt do wysyłki</t>
  </si>
  <si>
    <t xml:space="preserve">Pielęgnacja i rozwój </t>
  </si>
  <si>
    <t xml:space="preserve">Menopauza </t>
  </si>
  <si>
    <t xml:space="preserve">Pielęgnacja </t>
  </si>
  <si>
    <t xml:space="preserve">Operacje i zabiegi onkologiczne </t>
  </si>
  <si>
    <t xml:space="preserve">Profilaktyka zdrowotna </t>
  </si>
  <si>
    <t xml:space="preserve">Niepłodność </t>
  </si>
  <si>
    <t xml:space="preserve">U kosmetyczki </t>
  </si>
  <si>
    <t xml:space="preserve">Rozpoznanie raka </t>
  </si>
  <si>
    <t xml:space="preserve">Przed ciążą </t>
  </si>
  <si>
    <t xml:space="preserve">Operacje i zabiegi </t>
  </si>
  <si>
    <t>DB Billboard</t>
  </si>
  <si>
    <t>Rectangle BOX</t>
  </si>
  <si>
    <t>Link tekstowy</t>
  </si>
  <si>
    <t xml:space="preserve">Wszystko o dziecku </t>
  </si>
  <si>
    <t>do 250</t>
  </si>
  <si>
    <t xml:space="preserve">Żywienie dzieci </t>
  </si>
  <si>
    <t>Ginekologia, Pediatria</t>
  </si>
  <si>
    <t>EdukacjaFarmaceutyczna.pl</t>
  </si>
  <si>
    <t>Lifestyle</t>
  </si>
  <si>
    <t xml:space="preserve">Depresja </t>
  </si>
  <si>
    <t xml:space="preserve">Dziecko  </t>
  </si>
  <si>
    <t>Dziecko</t>
  </si>
  <si>
    <t xml:space="preserve">Podane ceny sa cenami netto za 1000 kont (CPM), nie zawierają podatku VAT. Oferta dla przedsiębiorców. </t>
  </si>
  <si>
    <t>Emocje</t>
  </si>
  <si>
    <t>Lifestyle, Psychiatria</t>
  </si>
  <si>
    <t xml:space="preserve">Chirurgia </t>
  </si>
  <si>
    <t xml:space="preserve">Kardiologia dziecięca </t>
  </si>
  <si>
    <t xml:space="preserve">Nadciśnienie </t>
  </si>
  <si>
    <t>Pacjent i rodzina - pakiety reklamowe</t>
  </si>
  <si>
    <t xml:space="preserve">Ortodoncja </t>
  </si>
  <si>
    <t xml:space="preserve">Niewydolność serca </t>
  </si>
  <si>
    <t xml:space="preserve">Protetyka </t>
  </si>
  <si>
    <t xml:space="preserve">Leczenie bólu </t>
  </si>
  <si>
    <t xml:space="preserve">Profilaktyka </t>
  </si>
  <si>
    <t>Top Layer</t>
  </si>
  <si>
    <t xml:space="preserve">Stomatologia estetyczna </t>
  </si>
  <si>
    <t xml:space="preserve">Padaczka </t>
  </si>
  <si>
    <t xml:space="preserve">Lęk i nerwica </t>
  </si>
  <si>
    <t xml:space="preserve">Rozruszniki i stenty </t>
  </si>
  <si>
    <t xml:space="preserve">Zachowawcza i endodoncja </t>
  </si>
  <si>
    <t xml:space="preserve">Rehabilitacja </t>
  </si>
  <si>
    <t xml:space="preserve">Psychoterapia </t>
  </si>
  <si>
    <t xml:space="preserve">Wady serca </t>
  </si>
  <si>
    <t xml:space="preserve">Zdrowe zęby </t>
  </si>
  <si>
    <t xml:space="preserve">Schizofrenia </t>
  </si>
  <si>
    <t>250 000</t>
  </si>
  <si>
    <t xml:space="preserve">Uzależnienia </t>
  </si>
  <si>
    <t>Akcje specjalne</t>
  </si>
  <si>
    <t>500 000</t>
  </si>
  <si>
    <t>Forma reklamowa</t>
  </si>
  <si>
    <t xml:space="preserve">Forum
Pediatryczne.pl                </t>
  </si>
  <si>
    <t>Forum
Ginekologiczne.pl</t>
  </si>
  <si>
    <t>Forum
Dermatologiczne.pl</t>
  </si>
  <si>
    <t>Forum
Onkologiczne.pl</t>
  </si>
  <si>
    <t xml:space="preserve">Forum
Kardiologiczne.pl                        </t>
  </si>
  <si>
    <t>Forum
Stomatologiczne.pl</t>
  </si>
  <si>
    <t>Forum
Neurologiczne.pl</t>
  </si>
  <si>
    <t>Kobieta - Zdrowie</t>
  </si>
  <si>
    <t>ForumGinekologiczne.pl, ForumDermatologiczne.pl, ForumOnkologiczne.pl, ForumStomatologiczne.pl, ForumKardiologiczne.pl</t>
  </si>
  <si>
    <t>UWAGI</t>
  </si>
  <si>
    <t>wycena dla okresu: 30 dni</t>
  </si>
  <si>
    <t>Artykuł</t>
  </si>
  <si>
    <t>cena obejmuje wyłącznie emisję artykułu</t>
  </si>
  <si>
    <t>Forum z ekspertem</t>
  </si>
  <si>
    <t>cena nie zawiera kosztów eksperta</t>
  </si>
  <si>
    <t>Ambasador marki</t>
  </si>
  <si>
    <t>cena nie zawiera kosztów ambasadora marki</t>
  </si>
  <si>
    <t>Konkurs</t>
  </si>
  <si>
    <t>Parenting</t>
  </si>
  <si>
    <t>ForumPediatryczne.pl, ForumGinekologiczne.pl, Fozik.pl</t>
  </si>
  <si>
    <t>Ankieta badawcza</t>
  </si>
  <si>
    <t xml:space="preserve">Podróże  </t>
  </si>
  <si>
    <t>Sonda</t>
  </si>
  <si>
    <t>Pediatria, Kardiologia</t>
  </si>
  <si>
    <t xml:space="preserve">*Źródło danych: Google Analytics, 02.2015 </t>
  </si>
  <si>
    <t>Przed ciążą</t>
  </si>
  <si>
    <t>Pediatria, Ginekologia</t>
  </si>
  <si>
    <t>Fozik.pl, ForumGinekologiczne.pl, ForumDermatologiczne.pl</t>
  </si>
  <si>
    <t>Psychiatria 
+
neurologia</t>
  </si>
  <si>
    <t>Psychiatria.pl, 
Schizofrenia.pl, 
ForumNeurologiczne.pl,</t>
  </si>
  <si>
    <t xml:space="preserve">Seks  </t>
  </si>
  <si>
    <t xml:space="preserve">Styl życia </t>
  </si>
  <si>
    <t xml:space="preserve">Uroda  </t>
  </si>
  <si>
    <t xml:space="preserve">Stomatologia zachowawcza i endodoncja </t>
  </si>
  <si>
    <t xml:space="preserve">Zdrowie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</si>
</sst>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 zł&quot;;\-#,##0&quot; zł&quot;"/>
    <numFmt numFmtId="165" formatCode="#,##0[$ zł]"/>
    <numFmt numFmtId="166" formatCode="#,##0.00[$ zł]"/>
  </numFmts>
  <fonts count="47" x14ac:knownFonts="1">
    <font>
      <sz val="10"/>
      <color rgb="FF000000"/>
      <name val="Arial"/>
    </font>
    <font>
      <sz val="10"/>
      <name val="Arial"/>
    </font>
    <font>
      <sz val="12"/>
      <color rgb="FFFF0000"/>
      <name val="Arial"/>
    </font>
    <font>
      <sz val="14"/>
      <color rgb="FFFF0000"/>
      <name val="Arial"/>
    </font>
    <font>
      <sz val="10"/>
      <name val="Arial"/>
    </font>
    <font>
      <b/>
      <sz val="12"/>
      <name val="Arial"/>
    </font>
    <font>
      <sz val="12"/>
      <name val="Arial"/>
    </font>
    <font>
      <sz val="14"/>
      <color rgb="FFFFFFFF"/>
      <name val="Arial"/>
    </font>
    <font>
      <b/>
      <sz val="10"/>
      <name val="Arial"/>
    </font>
    <font>
      <sz val="10"/>
      <color rgb="FFFF0000"/>
      <name val="Arial"/>
    </font>
    <font>
      <sz val="9"/>
      <name val="Arial"/>
    </font>
    <font>
      <sz val="12"/>
      <color rgb="FFFFFFFF"/>
      <name val="Arial"/>
    </font>
    <font>
      <b/>
      <sz val="12"/>
      <color rgb="FFFF0000"/>
      <name val="Arial"/>
    </font>
    <font>
      <sz val="9"/>
      <color rgb="FFFFFFFF"/>
      <name val="Arial"/>
    </font>
    <font>
      <sz val="11"/>
      <color rgb="FFFFFFFF"/>
      <name val="Arial"/>
    </font>
    <font>
      <sz val="12"/>
      <color rgb="FF333333"/>
      <name val="Arial"/>
    </font>
    <font>
      <sz val="11"/>
      <name val="Arial"/>
    </font>
    <font>
      <sz val="10"/>
      <color rgb="FFFFFFFF"/>
      <name val="Arial"/>
    </font>
    <font>
      <b/>
      <i/>
      <sz val="18"/>
      <name val="Arial"/>
    </font>
    <font>
      <sz val="10"/>
      <color rgb="FF000000"/>
      <name val="Arial"/>
    </font>
    <font>
      <b/>
      <i/>
      <sz val="18"/>
      <color rgb="FF1155CC"/>
      <name val="Arial"/>
    </font>
    <font>
      <b/>
      <i/>
      <u/>
      <sz val="18"/>
      <color rgb="FF1155CC"/>
      <name val="Arial"/>
    </font>
    <font>
      <b/>
      <i/>
      <u/>
      <sz val="18"/>
      <color rgb="FF38761D"/>
      <name val="Arial"/>
    </font>
    <font>
      <b/>
      <i/>
      <u/>
      <sz val="18"/>
      <color rgb="FFFF0000"/>
      <name val="Arial"/>
    </font>
    <font>
      <b/>
      <i/>
      <sz val="18"/>
      <color rgb="FF741B47"/>
      <name val="Arial"/>
    </font>
    <font>
      <b/>
      <i/>
      <u/>
      <sz val="18"/>
      <color rgb="FF741B47"/>
      <name val="Arial"/>
    </font>
    <font>
      <b/>
      <i/>
      <u/>
      <sz val="18"/>
      <color rgb="FFFF9900"/>
      <name val="Arial"/>
    </font>
    <font>
      <b/>
      <i/>
      <u/>
      <sz val="18"/>
      <color rgb="FF3D85C6"/>
      <name val="Arial"/>
    </font>
    <font>
      <b/>
      <i/>
      <sz val="18"/>
      <color rgb="FFFF00FF"/>
      <name val="Arial"/>
    </font>
    <font>
      <sz val="11"/>
      <color rgb="FFFF0000"/>
      <name val="Arial"/>
    </font>
    <font>
      <b/>
      <sz val="11"/>
      <color rgb="FFFFFFFF"/>
      <name val="Arial"/>
    </font>
    <font>
      <sz val="11"/>
      <color rgb="FF333333"/>
      <name val="Arial"/>
    </font>
    <font>
      <sz val="12"/>
      <color rgb="FF808080"/>
      <name val="Arial"/>
    </font>
    <font>
      <b/>
      <i/>
      <u/>
      <sz val="18"/>
      <color rgb="FFFF00FF"/>
      <name val="Arial"/>
    </font>
    <font>
      <sz val="8"/>
      <name val="Arial"/>
    </font>
    <font>
      <b/>
      <i/>
      <u/>
      <sz val="18"/>
      <color rgb="FF1C4587"/>
      <name val="Arial"/>
    </font>
    <font>
      <u/>
      <sz val="10"/>
      <color rgb="FF0000FF"/>
      <name val="Arial"/>
    </font>
    <font>
      <sz val="10"/>
      <color rgb="FF333333"/>
      <name val="Arial"/>
    </font>
    <font>
      <u/>
      <sz val="10"/>
      <color rgb="FF0000FF"/>
      <name val="Arial"/>
    </font>
    <font>
      <b/>
      <i/>
      <u/>
      <sz val="18"/>
      <color rgb="FFCC0000"/>
      <name val="Arial"/>
    </font>
    <font>
      <u/>
      <sz val="9"/>
      <color rgb="FF0000FF"/>
      <name val="Arial"/>
    </font>
    <font>
      <sz val="9"/>
      <color rgb="FF000000"/>
      <name val="Arial"/>
    </font>
    <font>
      <b/>
      <sz val="10"/>
      <color rgb="FF333333"/>
      <name val="Arial"/>
    </font>
    <font>
      <sz val="10"/>
      <color rgb="FFFFFFFF"/>
      <name val="Arial"/>
    </font>
    <font>
      <u/>
      <sz val="14"/>
      <color rgb="FF0000FF"/>
      <name val="Arial"/>
    </font>
    <font>
      <u/>
      <sz val="9"/>
      <color rgb="FF0000FF"/>
      <name val="Arial"/>
    </font>
    <font>
      <sz val="7"/>
      <name val="Arial"/>
    </font>
  </fonts>
  <fills count="1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741B47"/>
        <bgColor rgb="FF741B47"/>
      </patternFill>
    </fill>
    <fill>
      <patternFill patternType="solid">
        <fgColor rgb="FF38761D"/>
        <bgColor rgb="FF38761D"/>
      </patternFill>
    </fill>
    <fill>
      <patternFill patternType="solid">
        <fgColor rgb="FFD9D9D9"/>
        <bgColor rgb="FFD9D9D9"/>
      </patternFill>
    </fill>
    <fill>
      <patternFill patternType="solid">
        <fgColor rgb="FFFF9900"/>
        <bgColor rgb="FFFF9900"/>
      </patternFill>
    </fill>
    <fill>
      <patternFill patternType="solid">
        <fgColor rgb="FF666666"/>
        <bgColor rgb="FF666666"/>
      </patternFill>
    </fill>
    <fill>
      <patternFill patternType="solid">
        <fgColor rgb="FF9900FF"/>
        <bgColor rgb="FF9900FF"/>
      </patternFill>
    </fill>
    <fill>
      <patternFill patternType="solid">
        <fgColor rgb="FF1C4587"/>
        <bgColor rgb="FF1C4587"/>
      </patternFill>
    </fill>
    <fill>
      <patternFill patternType="solid">
        <fgColor rgb="FF1155CC"/>
        <bgColor rgb="FF1155CC"/>
      </patternFill>
    </fill>
    <fill>
      <patternFill patternType="solid">
        <fgColor rgb="FFA64D79"/>
        <bgColor rgb="FFA64D79"/>
      </patternFill>
    </fill>
    <fill>
      <patternFill patternType="solid">
        <fgColor rgb="FF274E13"/>
        <bgColor rgb="FF274E13"/>
      </patternFill>
    </fill>
    <fill>
      <patternFill patternType="solid">
        <fgColor rgb="FFF3F3F3"/>
        <bgColor rgb="FFF3F3F3"/>
      </patternFill>
    </fill>
    <fill>
      <patternFill patternType="solid">
        <fgColor rgb="FFEAEAEA"/>
        <bgColor rgb="FFEAEAEA"/>
      </patternFill>
    </fill>
    <fill>
      <patternFill patternType="solid">
        <fgColor rgb="FFCCCCCC"/>
        <bgColor rgb="FFCCCCCC"/>
      </patternFill>
    </fill>
    <fill>
      <patternFill patternType="solid">
        <fgColor rgb="FFCC0000"/>
        <bgColor rgb="FFCC0000"/>
      </patternFill>
    </fill>
    <fill>
      <patternFill patternType="solid">
        <fgColor rgb="FF3D85C6"/>
        <bgColor rgb="FF3D85C6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0">
    <xf numFmtId="0" fontId="0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0" fontId="7" fillId="3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left" wrapText="1"/>
    </xf>
    <xf numFmtId="0" fontId="1" fillId="4" borderId="0" xfId="0" applyFont="1" applyFill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1" fillId="5" borderId="0" xfId="0" applyFont="1" applyFill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0" fontId="7" fillId="4" borderId="0" xfId="0" applyFont="1" applyFill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7" fillId="0" borderId="0" xfId="0" applyFont="1" applyAlignment="1">
      <alignment horizontal="left" wrapText="1"/>
    </xf>
    <xf numFmtId="0" fontId="1" fillId="0" borderId="0" xfId="0" applyFont="1" applyAlignment="1">
      <alignment vertical="center" wrapText="1"/>
    </xf>
    <xf numFmtId="0" fontId="1" fillId="7" borderId="0" xfId="0" applyFont="1" applyFill="1" applyAlignment="1">
      <alignment vertical="center" wrapText="1"/>
    </xf>
    <xf numFmtId="0" fontId="12" fillId="2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9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3" borderId="0" xfId="0" applyFont="1" applyFill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1" fillId="7" borderId="6" xfId="0" applyFont="1" applyFill="1" applyBorder="1" applyAlignment="1">
      <alignment horizontal="left" vertical="center" wrapText="1"/>
    </xf>
    <xf numFmtId="0" fontId="11" fillId="7" borderId="6" xfId="0" applyFont="1" applyFill="1" applyBorder="1" applyAlignment="1">
      <alignment horizontal="center" vertical="center" wrapText="1"/>
    </xf>
    <xf numFmtId="0" fontId="14" fillId="7" borderId="6" xfId="0" applyFont="1" applyFill="1" applyBorder="1" applyAlignment="1">
      <alignment horizontal="center" vertical="center" wrapText="1"/>
    </xf>
    <xf numFmtId="0" fontId="14" fillId="7" borderId="6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3" fontId="16" fillId="0" borderId="6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1" fillId="3" borderId="0" xfId="0" applyFont="1" applyFill="1" applyAlignment="1">
      <alignment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0" fontId="4" fillId="5" borderId="0" xfId="0" applyFont="1" applyFill="1" applyAlignment="1">
      <alignment vertical="center" wrapText="1"/>
    </xf>
    <xf numFmtId="9" fontId="19" fillId="2" borderId="6" xfId="0" applyNumberFormat="1" applyFont="1" applyFill="1" applyBorder="1" applyAlignment="1">
      <alignment horizontal="center" vertical="center" wrapText="1"/>
    </xf>
    <xf numFmtId="0" fontId="31" fillId="6" borderId="6" xfId="0" applyFont="1" applyFill="1" applyBorder="1" applyAlignment="1">
      <alignment horizontal="center" vertical="center" wrapText="1"/>
    </xf>
    <xf numFmtId="0" fontId="31" fillId="6" borderId="6" xfId="0" applyFont="1" applyFill="1" applyBorder="1" applyAlignment="1">
      <alignment horizontal="center" vertical="center" wrapText="1"/>
    </xf>
    <xf numFmtId="0" fontId="17" fillId="8" borderId="6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left" vertical="center" wrapText="1"/>
    </xf>
    <xf numFmtId="10" fontId="19" fillId="2" borderId="6" xfId="0" applyNumberFormat="1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right" vertical="center" wrapText="1"/>
    </xf>
    <xf numFmtId="0" fontId="11" fillId="7" borderId="6" xfId="0" applyFont="1" applyFill="1" applyBorder="1" applyAlignment="1">
      <alignment vertical="center" wrapText="1"/>
    </xf>
    <xf numFmtId="0" fontId="33" fillId="0" borderId="0" xfId="0" applyFont="1" applyAlignment="1">
      <alignment horizontal="center" vertical="center" wrapText="1"/>
    </xf>
    <xf numFmtId="0" fontId="34" fillId="6" borderId="6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3" fontId="0" fillId="2" borderId="6" xfId="0" applyNumberFormat="1" applyFont="1" applyFill="1" applyBorder="1" applyAlignment="1">
      <alignment horizontal="left" vertical="center" wrapText="1"/>
    </xf>
    <xf numFmtId="10" fontId="37" fillId="2" borderId="6" xfId="0" applyNumberFormat="1" applyFont="1" applyFill="1" applyBorder="1" applyAlignment="1">
      <alignment horizontal="center" vertical="center" wrapText="1"/>
    </xf>
    <xf numFmtId="0" fontId="1" fillId="10" borderId="0" xfId="0" applyFont="1" applyFill="1" applyAlignment="1">
      <alignment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9" fontId="4" fillId="2" borderId="6" xfId="0" applyNumberFormat="1" applyFont="1" applyFill="1" applyBorder="1" applyAlignment="1">
      <alignment horizontal="center" vertical="center" wrapText="1"/>
    </xf>
    <xf numFmtId="0" fontId="4" fillId="10" borderId="0" xfId="0" applyFont="1" applyFill="1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41" fillId="2" borderId="0" xfId="0" applyFont="1" applyFill="1" applyAlignment="1">
      <alignment horizontal="left" vertical="center"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7" fillId="2" borderId="0" xfId="0" applyFont="1" applyFill="1" applyAlignment="1">
      <alignment horizontal="left" vertical="center" wrapText="1"/>
    </xf>
    <xf numFmtId="0" fontId="37" fillId="2" borderId="0" xfId="0" applyFont="1" applyFill="1" applyAlignment="1">
      <alignment vertical="center" wrapText="1"/>
    </xf>
    <xf numFmtId="0" fontId="10" fillId="14" borderId="6" xfId="0" applyFont="1" applyFill="1" applyBorder="1" applyAlignment="1">
      <alignment horizontal="center" vertical="center" wrapText="1"/>
    </xf>
    <xf numFmtId="0" fontId="42" fillId="2" borderId="0" xfId="0" applyFont="1" applyFill="1" applyAlignment="1">
      <alignment horizontal="right" vertical="center" wrapText="1"/>
    </xf>
    <xf numFmtId="3" fontId="13" fillId="7" borderId="6" xfId="0" applyNumberFormat="1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0" fontId="43" fillId="8" borderId="6" xfId="0" applyFont="1" applyFill="1" applyBorder="1" applyAlignment="1">
      <alignment horizontal="center" vertical="center" wrapText="1"/>
    </xf>
    <xf numFmtId="0" fontId="6" fillId="16" borderId="0" xfId="0" applyFont="1" applyFill="1" applyAlignment="1">
      <alignment horizontal="center" vertical="center" wrapText="1"/>
    </xf>
    <xf numFmtId="0" fontId="10" fillId="14" borderId="6" xfId="0" applyFont="1" applyFill="1" applyBorder="1" applyAlignment="1">
      <alignment horizontal="center" vertical="center" wrapText="1"/>
    </xf>
    <xf numFmtId="0" fontId="44" fillId="16" borderId="0" xfId="0" applyFont="1" applyFill="1" applyAlignment="1">
      <alignment horizontal="left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66" fontId="4" fillId="0" borderId="6" xfId="0" applyNumberFormat="1" applyFont="1" applyBorder="1" applyAlignment="1">
      <alignment horizontal="center" vertical="center" wrapText="1"/>
    </xf>
    <xf numFmtId="0" fontId="4" fillId="16" borderId="6" xfId="0" applyFont="1" applyFill="1" applyBorder="1" applyAlignment="1">
      <alignment horizontal="center" vertical="center" wrapText="1"/>
    </xf>
    <xf numFmtId="0" fontId="4" fillId="16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9" fillId="2" borderId="0" xfId="0" applyFont="1" applyFill="1" applyAlignment="1">
      <alignment horizontal="left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7" fillId="2" borderId="9" xfId="0" applyFont="1" applyFill="1" applyBorder="1" applyAlignment="1">
      <alignment horizontal="left" vertical="center" wrapText="1"/>
    </xf>
    <xf numFmtId="0" fontId="37" fillId="2" borderId="9" xfId="0" applyFont="1" applyFill="1" applyBorder="1" applyAlignment="1">
      <alignment vertical="center" wrapText="1"/>
    </xf>
    <xf numFmtId="0" fontId="45" fillId="2" borderId="6" xfId="0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0" fontId="46" fillId="6" borderId="6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left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11" fillId="7" borderId="0" xfId="0" applyFont="1" applyFill="1" applyAlignment="1">
      <alignment vertical="center" wrapText="1"/>
    </xf>
    <xf numFmtId="0" fontId="43" fillId="4" borderId="6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43" fillId="4" borderId="6" xfId="0" applyFont="1" applyFill="1" applyBorder="1" applyAlignment="1">
      <alignment horizontal="center" vertical="center" wrapText="1"/>
    </xf>
    <xf numFmtId="165" fontId="1" fillId="0" borderId="6" xfId="0" applyNumberFormat="1" applyFont="1" applyBorder="1" applyAlignment="1">
      <alignment horizontal="center" vertical="center" wrapText="1"/>
    </xf>
    <xf numFmtId="164" fontId="4" fillId="6" borderId="6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164" fontId="4" fillId="6" borderId="3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3" fontId="10" fillId="2" borderId="2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5" fillId="6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3" fontId="10" fillId="6" borderId="2" xfId="0" applyNumberFormat="1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1" fillId="2" borderId="0" xfId="0" applyFont="1" applyFill="1" applyAlignment="1">
      <alignment horizontal="left" vertical="center" wrapText="1"/>
    </xf>
    <xf numFmtId="0" fontId="10" fillId="6" borderId="2" xfId="0" applyFont="1" applyFill="1" applyBorder="1" applyAlignment="1">
      <alignment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wrapText="1"/>
    </xf>
    <xf numFmtId="3" fontId="4" fillId="2" borderId="2" xfId="0" applyNumberFormat="1" applyFont="1" applyFill="1" applyBorder="1" applyAlignment="1">
      <alignment horizontal="center" vertical="center" wrapText="1"/>
    </xf>
    <xf numFmtId="0" fontId="40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7" fillId="3" borderId="0" xfId="0" applyFont="1" applyFill="1" applyAlignment="1">
      <alignment horizontal="left" vertical="center" wrapText="1"/>
    </xf>
    <xf numFmtId="0" fontId="7" fillId="4" borderId="1" xfId="0" applyFont="1" applyFill="1" applyBorder="1" applyAlignment="1">
      <alignment vertical="center" wrapText="1"/>
    </xf>
    <xf numFmtId="0" fontId="7" fillId="10" borderId="1" xfId="0" applyFont="1" applyFill="1" applyBorder="1" applyAlignment="1">
      <alignment vertical="center" wrapText="1"/>
    </xf>
    <xf numFmtId="0" fontId="1" fillId="0" borderId="5" xfId="0" applyFont="1" applyBorder="1" applyAlignment="1">
      <alignment wrapText="1"/>
    </xf>
    <xf numFmtId="164" fontId="4" fillId="15" borderId="3" xfId="0" applyNumberFormat="1" applyFon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left" vertical="center" wrapText="1"/>
    </xf>
    <xf numFmtId="0" fontId="34" fillId="6" borderId="3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1" fillId="0" borderId="9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1" fillId="12" borderId="3" xfId="0" applyFont="1" applyFill="1" applyBorder="1" applyAlignment="1">
      <alignment horizontal="center" vertical="center" wrapText="1"/>
    </xf>
    <xf numFmtId="0" fontId="43" fillId="8" borderId="3" xfId="0" applyFont="1" applyFill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0" fontId="17" fillId="8" borderId="3" xfId="0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 wrapText="1"/>
    </xf>
    <xf numFmtId="0" fontId="43" fillId="4" borderId="3" xfId="0" applyFont="1" applyFill="1" applyBorder="1" applyAlignment="1">
      <alignment horizontal="center" vertical="center" wrapText="1"/>
    </xf>
    <xf numFmtId="0" fontId="11" fillId="7" borderId="0" xfId="0" applyFont="1" applyFill="1" applyAlignment="1">
      <alignment vertical="center" wrapText="1"/>
    </xf>
    <xf numFmtId="0" fontId="6" fillId="16" borderId="3" xfId="0" applyFont="1" applyFill="1" applyBorder="1" applyAlignment="1">
      <alignment horizontal="center" vertical="center" wrapText="1"/>
    </xf>
    <xf numFmtId="166" fontId="1" fillId="0" borderId="3" xfId="0" applyNumberFormat="1" applyFont="1" applyBorder="1" applyAlignment="1">
      <alignment horizontal="left" vertical="center" wrapText="1"/>
    </xf>
    <xf numFmtId="166" fontId="1" fillId="0" borderId="8" xfId="0" applyNumberFormat="1" applyFont="1" applyBorder="1" applyAlignment="1">
      <alignment horizontal="left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center" wrapText="1"/>
    </xf>
    <xf numFmtId="0" fontId="11" fillId="17" borderId="3" xfId="0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1" fillId="9" borderId="0" xfId="0" applyFont="1" applyFill="1" applyAlignment="1">
      <alignment vertical="center" wrapText="1"/>
    </xf>
    <xf numFmtId="4" fontId="29" fillId="0" borderId="3" xfId="0" applyNumberFormat="1" applyFont="1" applyBorder="1" applyAlignment="1">
      <alignment horizontal="center" vertical="center" wrapText="1"/>
    </xf>
    <xf numFmtId="0" fontId="11" fillId="10" borderId="3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vertical="center" wrapText="1"/>
    </xf>
    <xf numFmtId="0" fontId="7" fillId="3" borderId="0" xfId="0" applyFont="1" applyFill="1" applyAlignment="1">
      <alignment vertical="center" wrapText="1"/>
    </xf>
    <xf numFmtId="0" fontId="11" fillId="8" borderId="8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1" fillId="9" borderId="0" xfId="0" applyFont="1" applyFill="1" applyAlignment="1">
      <alignment vertical="center" wrapText="1"/>
    </xf>
    <xf numFmtId="0" fontId="11" fillId="18" borderId="3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vertical="center" wrapText="1"/>
    </xf>
    <xf numFmtId="0" fontId="1" fillId="6" borderId="0" xfId="0" applyFont="1" applyFill="1" applyAlignment="1">
      <alignment vertical="center" wrapText="1"/>
    </xf>
    <xf numFmtId="0" fontId="1" fillId="13" borderId="0" xfId="0" applyFont="1" applyFill="1" applyAlignment="1">
      <alignment vertical="center" wrapText="1"/>
    </xf>
    <xf numFmtId="0" fontId="1" fillId="10" borderId="0" xfId="0" applyFont="1" applyFill="1" applyAlignment="1">
      <alignment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31" fillId="6" borderId="2" xfId="0" applyFont="1" applyFill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165" fontId="37" fillId="2" borderId="2" xfId="0" applyNumberFormat="1" applyFont="1" applyFill="1" applyBorder="1" applyAlignment="1">
      <alignment horizontal="center" vertical="center" wrapText="1"/>
    </xf>
    <xf numFmtId="166" fontId="37" fillId="2" borderId="2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vertical="center" wrapText="1"/>
    </xf>
    <xf numFmtId="0" fontId="31" fillId="6" borderId="3" xfId="0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4" fillId="8" borderId="2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left" vertical="center" wrapText="1"/>
    </xf>
    <xf numFmtId="3" fontId="16" fillId="0" borderId="2" xfId="0" applyNumberFormat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2" fillId="2" borderId="9" xfId="0" applyFont="1" applyFill="1" applyBorder="1" applyAlignment="1">
      <alignment horizontal="right" vertical="center" wrapText="1"/>
    </xf>
    <xf numFmtId="0" fontId="42" fillId="2" borderId="0" xfId="0" applyFont="1" applyFill="1" applyAlignment="1">
      <alignment horizontal="left" vertical="center"/>
    </xf>
    <xf numFmtId="0" fontId="4" fillId="2" borderId="1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7" fillId="10" borderId="0" xfId="0" applyFont="1" applyFill="1" applyAlignment="1">
      <alignment vertical="center" wrapText="1"/>
    </xf>
    <xf numFmtId="0" fontId="7" fillId="5" borderId="0" xfId="0" applyFont="1" applyFill="1" applyAlignment="1">
      <alignment vertical="center" wrapText="1"/>
    </xf>
    <xf numFmtId="0" fontId="6" fillId="16" borderId="0" xfId="0" applyFont="1" applyFill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30" fillId="3" borderId="3" xfId="0" applyFont="1" applyFill="1" applyBorder="1" applyAlignment="1">
      <alignment vertical="center" wrapText="1"/>
    </xf>
    <xf numFmtId="0" fontId="36" fillId="0" borderId="3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6" fillId="2" borderId="0" xfId="0" applyFont="1" applyFill="1" applyAlignment="1">
      <alignment horizontal="left" vertical="center" wrapText="1"/>
    </xf>
    <xf numFmtId="0" fontId="7" fillId="3" borderId="3" xfId="0" applyFont="1" applyFill="1" applyBorder="1" applyAlignment="1">
      <alignment vertical="center" wrapText="1"/>
    </xf>
    <xf numFmtId="0" fontId="38" fillId="0" borderId="3" xfId="0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685800" y="1276350"/>
    <xdr:ext cx="2295525" cy="590550"/>
    <xdr:pic>
      <xdr:nvPicPr>
        <xdr:cNvPr id="2" name="image00.png" title="Obraz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95525" cy="590550"/>
        </a:xfrm>
        <a:prstGeom prst="rect">
          <a:avLst/>
        </a:prstGeom>
        <a:noFill/>
      </xdr:spPr>
    </xdr:pic>
    <xdr:clientData fLocksWithSheet="0"/>
  </xdr:absoluteAnchor>
  <xdr:absoluteAnchor>
    <xdr:pos x="571500" y="6286500"/>
    <xdr:ext cx="2495550" cy="542925"/>
    <xdr:pic>
      <xdr:nvPicPr>
        <xdr:cNvPr id="3" name="image02.png" title="Obraz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495550" cy="542925"/>
        </a:xfrm>
        <a:prstGeom prst="rect">
          <a:avLst/>
        </a:prstGeom>
        <a:noFill/>
      </xdr:spPr>
    </xdr:pic>
    <xdr:clientData fLocksWithSheet="0"/>
  </xdr:absoluteAnchor>
  <xdr:absoluteAnchor>
    <xdr:pos x="590550" y="8105775"/>
    <xdr:ext cx="2609850" cy="657225"/>
    <xdr:pic>
      <xdr:nvPicPr>
        <xdr:cNvPr id="4" name="image01.jpg" title="Obraz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2609850" cy="657225"/>
        </a:xfrm>
        <a:prstGeom prst="rect">
          <a:avLst/>
        </a:prstGeom>
        <a:noFill/>
      </xdr:spPr>
    </xdr:pic>
    <xdr:clientData fLocksWithSheet="0"/>
  </xdr:absolute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edukacjafarmaceutyczna.pl/" TargetMode="External"/><Relationship Id="rId1" Type="http://schemas.openxmlformats.org/officeDocument/2006/relationships/hyperlink" Target="http://edukacjamedyczna.pl/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forumonkologiczne.pl/" TargetMode="External"/><Relationship Id="rId3" Type="http://schemas.openxmlformats.org/officeDocument/2006/relationships/hyperlink" Target="http://forumkardiologiczne.pl/" TargetMode="External"/><Relationship Id="rId7" Type="http://schemas.openxmlformats.org/officeDocument/2006/relationships/hyperlink" Target="http://forumdermatologiczne.pl/" TargetMode="External"/><Relationship Id="rId2" Type="http://schemas.openxmlformats.org/officeDocument/2006/relationships/hyperlink" Target="http://psychiatria.pl/" TargetMode="External"/><Relationship Id="rId1" Type="http://schemas.openxmlformats.org/officeDocument/2006/relationships/hyperlink" Target="http://forumpediatryczne.pl/" TargetMode="External"/><Relationship Id="rId6" Type="http://schemas.openxmlformats.org/officeDocument/2006/relationships/hyperlink" Target="http://forumstomatologiczne.pl/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forumneurologiczne.pl/" TargetMode="External"/><Relationship Id="rId10" Type="http://schemas.openxmlformats.org/officeDocument/2006/relationships/hyperlink" Target="http://www.medforum.com.pl/" TargetMode="External"/><Relationship Id="rId4" Type="http://schemas.openxmlformats.org/officeDocument/2006/relationships/hyperlink" Target="http://forumginekologiczne.pl/" TargetMode="External"/><Relationship Id="rId9" Type="http://schemas.openxmlformats.org/officeDocument/2006/relationships/hyperlink" Target="http://fozik.pl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://static2.medforum.pl/upload/pdf/reklama/grupa_medforum_-_warunki_emisji_reklamy.pdf" TargetMode="External"/><Relationship Id="rId1" Type="http://schemas.openxmlformats.org/officeDocument/2006/relationships/hyperlink" Target="http://static2.medforum.pl/upload/pdf/reklama/grupa_medforum_-_specyfikacja_techniczna_rekla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abSelected="1" workbookViewId="0">
      <selection activeCell="E27" sqref="E27:E30"/>
    </sheetView>
  </sheetViews>
  <sheetFormatPr defaultColWidth="14.42578125" defaultRowHeight="12.75" customHeight="1" x14ac:dyDescent="0.2"/>
  <cols>
    <col min="1" max="1" width="1.7109375" customWidth="1"/>
    <col min="2" max="2" width="25" customWidth="1"/>
    <col min="3" max="3" width="24.42578125" customWidth="1"/>
    <col min="4" max="4" width="11.5703125" customWidth="1"/>
    <col min="5" max="5" width="12.42578125" customWidth="1"/>
    <col min="6" max="6" width="11.42578125" customWidth="1"/>
    <col min="7" max="7" width="8.85546875" customWidth="1"/>
    <col min="8" max="8" width="7" customWidth="1"/>
    <col min="9" max="9" width="8.85546875" customWidth="1"/>
    <col min="10" max="10" width="5.5703125" customWidth="1"/>
    <col min="11" max="11" width="8.85546875" customWidth="1"/>
    <col min="12" max="12" width="5.42578125" customWidth="1"/>
    <col min="13" max="13" width="8.85546875" customWidth="1"/>
    <col min="14" max="14" width="6.140625" customWidth="1"/>
    <col min="15" max="15" width="19.140625" customWidth="1"/>
    <col min="16" max="16" width="17.7109375" customWidth="1"/>
    <col min="17" max="17" width="3.5703125" customWidth="1"/>
  </cols>
  <sheetData>
    <row r="1" spans="1:17" ht="18" x14ac:dyDescent="0.2">
      <c r="A1" s="1"/>
      <c r="B1" s="147"/>
      <c r="C1" s="125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Q1" s="3"/>
    </row>
    <row r="2" spans="1:17" ht="22.5" customHeight="1" x14ac:dyDescent="0.2">
      <c r="A2" s="1"/>
      <c r="B2" s="146" t="s">
        <v>3</v>
      </c>
      <c r="C2" s="125"/>
      <c r="D2" s="125"/>
      <c r="E2" s="125"/>
      <c r="F2" s="2"/>
      <c r="G2" s="2"/>
      <c r="H2" s="2"/>
      <c r="I2" s="2"/>
      <c r="J2" s="2"/>
      <c r="K2" s="2"/>
      <c r="L2" s="2"/>
      <c r="M2" s="2"/>
      <c r="N2" s="2"/>
      <c r="O2" s="2"/>
      <c r="Q2" s="3"/>
    </row>
    <row r="3" spans="1:17" ht="24.75" customHeight="1" x14ac:dyDescent="0.2">
      <c r="A3" s="1"/>
      <c r="B3" s="148" t="s">
        <v>1</v>
      </c>
      <c r="C3" s="125"/>
      <c r="D3" s="125"/>
      <c r="E3" s="125"/>
      <c r="F3" s="2"/>
      <c r="G3" s="2"/>
      <c r="H3" s="2"/>
      <c r="I3" s="2"/>
      <c r="J3" s="2"/>
      <c r="K3" s="2"/>
      <c r="L3" s="2"/>
      <c r="M3" s="2"/>
      <c r="N3" s="2"/>
      <c r="O3" s="2"/>
      <c r="Q3" s="3"/>
    </row>
    <row r="4" spans="1:17" ht="23.25" customHeight="1" x14ac:dyDescent="0.2">
      <c r="A4" s="1"/>
      <c r="B4" s="148" t="s">
        <v>2</v>
      </c>
      <c r="C4" s="125"/>
      <c r="D4" s="125"/>
      <c r="E4" s="125"/>
      <c r="F4" s="2"/>
      <c r="G4" s="2"/>
      <c r="H4" s="2"/>
      <c r="I4" s="2"/>
      <c r="J4" s="2"/>
      <c r="K4" s="2"/>
      <c r="L4" s="2"/>
      <c r="M4" s="2"/>
      <c r="N4" s="2"/>
      <c r="O4" s="2"/>
      <c r="Q4" s="3"/>
    </row>
    <row r="5" spans="1:17" ht="8.25" customHeight="1" x14ac:dyDescent="0.2">
      <c r="A5" s="1"/>
      <c r="B5" s="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6"/>
      <c r="P5" s="1"/>
      <c r="Q5" s="3"/>
    </row>
    <row r="6" spans="1:17" ht="30" customHeight="1" x14ac:dyDescent="0.25">
      <c r="A6" s="7"/>
      <c r="B6" s="149" t="s">
        <v>4</v>
      </c>
      <c r="C6" s="125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3"/>
    </row>
    <row r="7" spans="1:17" ht="13.5" customHeight="1" x14ac:dyDescent="0.2">
      <c r="A7" s="1"/>
      <c r="B7" s="5"/>
      <c r="C7" s="1"/>
      <c r="D7" s="1"/>
      <c r="E7" s="145"/>
      <c r="F7" s="125"/>
      <c r="G7" s="125"/>
      <c r="H7" s="125"/>
      <c r="I7" s="145"/>
      <c r="J7" s="125"/>
      <c r="K7" s="125"/>
      <c r="L7" s="125"/>
      <c r="M7" s="11"/>
      <c r="N7" s="11"/>
      <c r="O7" s="11"/>
      <c r="P7" s="1"/>
      <c r="Q7" s="3"/>
    </row>
    <row r="8" spans="1:17" ht="25.5" customHeight="1" x14ac:dyDescent="0.2">
      <c r="A8" s="12"/>
      <c r="B8" s="141" t="s">
        <v>7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3"/>
    </row>
    <row r="9" spans="1:17" ht="33.75" customHeight="1" x14ac:dyDescent="0.2">
      <c r="A9" s="1"/>
      <c r="B9" s="129" t="s">
        <v>8</v>
      </c>
      <c r="C9" s="133" t="s">
        <v>11</v>
      </c>
      <c r="D9" s="139" t="s">
        <v>13</v>
      </c>
      <c r="E9" s="122"/>
      <c r="F9" s="140" t="s">
        <v>19</v>
      </c>
      <c r="G9" s="139" t="s">
        <v>21</v>
      </c>
      <c r="H9" s="122"/>
      <c r="I9" s="139" t="s">
        <v>44</v>
      </c>
      <c r="J9" s="122"/>
      <c r="K9" s="139" t="s">
        <v>45</v>
      </c>
      <c r="L9" s="122"/>
      <c r="M9" s="139" t="s">
        <v>46</v>
      </c>
      <c r="N9" s="122"/>
      <c r="O9" s="139" t="s">
        <v>47</v>
      </c>
      <c r="P9" s="122"/>
      <c r="Q9" s="3"/>
    </row>
    <row r="10" spans="1:17" ht="33.75" customHeight="1" x14ac:dyDescent="0.2">
      <c r="A10" s="1"/>
      <c r="B10" s="128"/>
      <c r="C10" s="128"/>
      <c r="D10" s="67" t="s">
        <v>49</v>
      </c>
      <c r="E10" s="67" t="s">
        <v>78</v>
      </c>
      <c r="F10" s="128"/>
      <c r="G10" s="139" t="s">
        <v>79</v>
      </c>
      <c r="H10" s="122"/>
      <c r="I10" s="139" t="s">
        <v>79</v>
      </c>
      <c r="J10" s="122"/>
      <c r="K10" s="139" t="s">
        <v>79</v>
      </c>
      <c r="L10" s="122"/>
      <c r="M10" s="139" t="s">
        <v>79</v>
      </c>
      <c r="N10" s="122"/>
      <c r="O10" s="139" t="s">
        <v>79</v>
      </c>
      <c r="P10" s="122"/>
      <c r="Q10" s="3"/>
    </row>
    <row r="11" spans="1:17" ht="20.25" customHeight="1" x14ac:dyDescent="0.2">
      <c r="A11" s="1"/>
      <c r="B11" s="130" t="s">
        <v>97</v>
      </c>
      <c r="C11" s="144" t="s">
        <v>109</v>
      </c>
      <c r="D11" s="143">
        <v>16000</v>
      </c>
      <c r="E11" s="143">
        <v>315000</v>
      </c>
      <c r="F11" s="88">
        <v>100000</v>
      </c>
      <c r="G11" s="137">
        <v>255</v>
      </c>
      <c r="H11" s="122"/>
      <c r="I11" s="137">
        <f t="shared" ref="I11:I13" si="0">G11*1.5</f>
        <v>382.5</v>
      </c>
      <c r="J11" s="122"/>
      <c r="K11" s="137">
        <f t="shared" ref="K11:K13" si="1">G11*1.3</f>
        <v>331.5</v>
      </c>
      <c r="L11" s="122"/>
      <c r="M11" s="137">
        <f t="shared" ref="M11:M13" si="2">G11*1.9</f>
        <v>484.5</v>
      </c>
      <c r="N11" s="122"/>
      <c r="O11" s="137">
        <f t="shared" ref="O11:O13" si="3">G11*1.7</f>
        <v>433.5</v>
      </c>
      <c r="P11" s="122"/>
      <c r="Q11" s="3"/>
    </row>
    <row r="12" spans="1:17" ht="20.25" customHeight="1" x14ac:dyDescent="0.2">
      <c r="A12" s="1"/>
      <c r="B12" s="127"/>
      <c r="C12" s="127"/>
      <c r="D12" s="127"/>
      <c r="E12" s="127"/>
      <c r="F12" s="88">
        <v>250000</v>
      </c>
      <c r="G12" s="137">
        <v>230</v>
      </c>
      <c r="H12" s="122"/>
      <c r="I12" s="137">
        <f t="shared" si="0"/>
        <v>345</v>
      </c>
      <c r="J12" s="122"/>
      <c r="K12" s="137">
        <f t="shared" si="1"/>
        <v>299</v>
      </c>
      <c r="L12" s="122"/>
      <c r="M12" s="137">
        <f t="shared" si="2"/>
        <v>437</v>
      </c>
      <c r="N12" s="122"/>
      <c r="O12" s="137">
        <f t="shared" si="3"/>
        <v>391</v>
      </c>
      <c r="P12" s="122"/>
      <c r="Q12" s="3"/>
    </row>
    <row r="13" spans="1:17" ht="20.25" customHeight="1" x14ac:dyDescent="0.2">
      <c r="A13" s="1"/>
      <c r="B13" s="128"/>
      <c r="C13" s="128"/>
      <c r="D13" s="128"/>
      <c r="E13" s="128"/>
      <c r="F13" s="88">
        <v>500000</v>
      </c>
      <c r="G13" s="137">
        <f>G12*0.93</f>
        <v>213.9</v>
      </c>
      <c r="H13" s="122"/>
      <c r="I13" s="137">
        <f t="shared" si="0"/>
        <v>320.85000000000002</v>
      </c>
      <c r="J13" s="122"/>
      <c r="K13" s="137">
        <f t="shared" si="1"/>
        <v>278.07</v>
      </c>
      <c r="L13" s="122"/>
      <c r="M13" s="137">
        <f t="shared" si="2"/>
        <v>406.40999999999997</v>
      </c>
      <c r="N13" s="122"/>
      <c r="O13" s="137">
        <f t="shared" si="3"/>
        <v>363.63</v>
      </c>
      <c r="P13" s="122"/>
      <c r="Q13" s="3"/>
    </row>
    <row r="14" spans="1:17" ht="12" customHeight="1" x14ac:dyDescent="0.2">
      <c r="A14" s="1"/>
      <c r="B14" s="3"/>
      <c r="C14" s="3"/>
      <c r="D14" s="18"/>
      <c r="E14" s="18"/>
      <c r="F14" s="18"/>
      <c r="G14" s="18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24.75" customHeight="1" x14ac:dyDescent="0.2">
      <c r="A15" s="71"/>
      <c r="B15" s="151" t="s">
        <v>153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3"/>
    </row>
    <row r="16" spans="1:17" ht="33" customHeight="1" x14ac:dyDescent="0.2">
      <c r="A16" s="1"/>
      <c r="B16" s="129" t="s">
        <v>8</v>
      </c>
      <c r="C16" s="133" t="s">
        <v>11</v>
      </c>
      <c r="D16" s="139" t="s">
        <v>13</v>
      </c>
      <c r="E16" s="122"/>
      <c r="F16" s="139" t="s">
        <v>23</v>
      </c>
      <c r="G16" s="152"/>
      <c r="H16" s="122"/>
      <c r="I16" s="139" t="s">
        <v>44</v>
      </c>
      <c r="J16" s="122"/>
      <c r="K16" s="139" t="s">
        <v>45</v>
      </c>
      <c r="L16" s="122"/>
      <c r="M16" s="139" t="s">
        <v>46</v>
      </c>
      <c r="N16" s="122"/>
      <c r="O16" s="139" t="s">
        <v>47</v>
      </c>
      <c r="P16" s="122"/>
      <c r="Q16" s="3"/>
    </row>
    <row r="17" spans="1:17" ht="34.5" customHeight="1" x14ac:dyDescent="0.2">
      <c r="A17" s="1"/>
      <c r="B17" s="128"/>
      <c r="C17" s="128"/>
      <c r="D17" s="67" t="s">
        <v>49</v>
      </c>
      <c r="E17" s="67" t="s">
        <v>78</v>
      </c>
      <c r="F17" s="139" t="s">
        <v>79</v>
      </c>
      <c r="G17" s="152"/>
      <c r="H17" s="122"/>
      <c r="I17" s="139" t="s">
        <v>79</v>
      </c>
      <c r="J17" s="122"/>
      <c r="K17" s="139" t="s">
        <v>79</v>
      </c>
      <c r="L17" s="122"/>
      <c r="M17" s="139" t="s">
        <v>79</v>
      </c>
      <c r="N17" s="122"/>
      <c r="O17" s="139" t="s">
        <v>79</v>
      </c>
      <c r="P17" s="122"/>
      <c r="Q17" s="3"/>
    </row>
    <row r="18" spans="1:17" ht="35.25" customHeight="1" x14ac:dyDescent="0.2">
      <c r="A18" s="1"/>
      <c r="B18" s="106" t="s">
        <v>97</v>
      </c>
      <c r="C18" s="109" t="s">
        <v>177</v>
      </c>
      <c r="D18" s="110">
        <v>11000</v>
      </c>
      <c r="E18" s="110">
        <v>110000</v>
      </c>
      <c r="F18" s="121">
        <v>270</v>
      </c>
      <c r="G18" s="152"/>
      <c r="H18" s="122"/>
      <c r="I18" s="121">
        <f>F18*1.5</f>
        <v>405</v>
      </c>
      <c r="J18" s="122"/>
      <c r="K18" s="121">
        <f>F18*1.3</f>
        <v>351</v>
      </c>
      <c r="L18" s="122"/>
      <c r="M18" s="121">
        <f>F18*1.7</f>
        <v>459</v>
      </c>
      <c r="N18" s="122"/>
      <c r="O18" s="121">
        <f>F18*1.9</f>
        <v>513</v>
      </c>
      <c r="P18" s="122"/>
      <c r="Q18" s="3"/>
    </row>
    <row r="19" spans="1:17" ht="12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3"/>
      <c r="M19" s="3"/>
      <c r="N19" s="3"/>
      <c r="O19" s="3"/>
      <c r="P19" s="3"/>
      <c r="Q19" s="3"/>
    </row>
    <row r="20" spans="1:17" ht="24.75" customHeight="1" x14ac:dyDescent="0.2">
      <c r="A20" s="10"/>
      <c r="B20" s="150" t="s">
        <v>188</v>
      </c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3"/>
    </row>
    <row r="21" spans="1:17" ht="24.75" customHeight="1" x14ac:dyDescent="0.2">
      <c r="A21" s="1"/>
      <c r="B21" s="129" t="s">
        <v>8</v>
      </c>
      <c r="C21" s="133" t="s">
        <v>11</v>
      </c>
      <c r="D21" s="139" t="s">
        <v>13</v>
      </c>
      <c r="E21" s="122"/>
      <c r="F21" s="140" t="s">
        <v>19</v>
      </c>
      <c r="G21" s="139" t="s">
        <v>23</v>
      </c>
      <c r="H21" s="122"/>
      <c r="I21" s="139" t="s">
        <v>44</v>
      </c>
      <c r="J21" s="122"/>
      <c r="K21" s="139" t="s">
        <v>45</v>
      </c>
      <c r="L21" s="122"/>
      <c r="M21" s="139" t="s">
        <v>46</v>
      </c>
      <c r="N21" s="122"/>
      <c r="O21" s="72" t="s">
        <v>77</v>
      </c>
      <c r="P21" s="72" t="s">
        <v>194</v>
      </c>
      <c r="Q21" s="3"/>
    </row>
    <row r="22" spans="1:17" ht="30.75" customHeight="1" x14ac:dyDescent="0.2">
      <c r="A22" s="1"/>
      <c r="B22" s="128"/>
      <c r="C22" s="128"/>
      <c r="D22" s="111" t="s">
        <v>49</v>
      </c>
      <c r="E22" s="111" t="s">
        <v>78</v>
      </c>
      <c r="F22" s="128"/>
      <c r="G22" s="139" t="s">
        <v>79</v>
      </c>
      <c r="H22" s="122"/>
      <c r="I22" s="139" t="s">
        <v>79</v>
      </c>
      <c r="J22" s="122"/>
      <c r="K22" s="139" t="s">
        <v>79</v>
      </c>
      <c r="L22" s="122"/>
      <c r="M22" s="139" t="s">
        <v>79</v>
      </c>
      <c r="N22" s="122"/>
      <c r="O22" s="73" t="s">
        <v>79</v>
      </c>
      <c r="P22" s="73" t="s">
        <v>79</v>
      </c>
      <c r="Q22" s="3"/>
    </row>
    <row r="23" spans="1:17" ht="21" customHeight="1" x14ac:dyDescent="0.2">
      <c r="A23" s="1"/>
      <c r="B23" s="130" t="s">
        <v>80</v>
      </c>
      <c r="C23" s="134" t="s">
        <v>81</v>
      </c>
      <c r="D23" s="126">
        <v>2600000</v>
      </c>
      <c r="E23" s="126">
        <v>4500000</v>
      </c>
      <c r="F23" s="88" t="s">
        <v>205</v>
      </c>
      <c r="G23" s="137">
        <v>145</v>
      </c>
      <c r="H23" s="122"/>
      <c r="I23" s="137">
        <f t="shared" ref="I23:I42" si="4">G23*1.5</f>
        <v>217.5</v>
      </c>
      <c r="J23" s="122"/>
      <c r="K23" s="137">
        <f t="shared" ref="K23:K42" si="5">G23*1.3</f>
        <v>188.5</v>
      </c>
      <c r="L23" s="122"/>
      <c r="M23" s="137">
        <f t="shared" ref="M23:M37" si="6">G23*2</f>
        <v>290</v>
      </c>
      <c r="N23" s="122"/>
      <c r="O23" s="113">
        <f t="shared" ref="O23:O42" si="7">G23*1.9</f>
        <v>275.5</v>
      </c>
      <c r="P23" s="113">
        <f t="shared" ref="P23:P42" si="8">G23*2.1</f>
        <v>304.5</v>
      </c>
      <c r="Q23" s="3"/>
    </row>
    <row r="24" spans="1:17" ht="21" customHeight="1" x14ac:dyDescent="0.2">
      <c r="A24" s="1"/>
      <c r="B24" s="127"/>
      <c r="C24" s="127"/>
      <c r="D24" s="127"/>
      <c r="E24" s="127"/>
      <c r="F24" s="88" t="s">
        <v>208</v>
      </c>
      <c r="G24" s="137">
        <v>142</v>
      </c>
      <c r="H24" s="122"/>
      <c r="I24" s="137">
        <f t="shared" si="4"/>
        <v>213</v>
      </c>
      <c r="J24" s="122"/>
      <c r="K24" s="137">
        <f t="shared" si="5"/>
        <v>184.6</v>
      </c>
      <c r="L24" s="122"/>
      <c r="M24" s="137">
        <f t="shared" si="6"/>
        <v>284</v>
      </c>
      <c r="N24" s="122"/>
      <c r="O24" s="113">
        <f t="shared" si="7"/>
        <v>269.8</v>
      </c>
      <c r="P24" s="113">
        <f t="shared" si="8"/>
        <v>298.2</v>
      </c>
      <c r="Q24" s="3"/>
    </row>
    <row r="25" spans="1:17" ht="21" customHeight="1" x14ac:dyDescent="0.2">
      <c r="A25" s="1"/>
      <c r="B25" s="127"/>
      <c r="C25" s="127"/>
      <c r="D25" s="127"/>
      <c r="E25" s="127"/>
      <c r="F25" s="88">
        <v>1000000</v>
      </c>
      <c r="G25" s="137">
        <v>139</v>
      </c>
      <c r="H25" s="122"/>
      <c r="I25" s="137">
        <f t="shared" si="4"/>
        <v>208.5</v>
      </c>
      <c r="J25" s="122"/>
      <c r="K25" s="137">
        <f t="shared" si="5"/>
        <v>180.70000000000002</v>
      </c>
      <c r="L25" s="122"/>
      <c r="M25" s="137">
        <f t="shared" si="6"/>
        <v>278</v>
      </c>
      <c r="N25" s="122"/>
      <c r="O25" s="113">
        <f t="shared" si="7"/>
        <v>264.09999999999997</v>
      </c>
      <c r="P25" s="113">
        <f t="shared" si="8"/>
        <v>291.90000000000003</v>
      </c>
      <c r="Q25" s="3"/>
    </row>
    <row r="26" spans="1:17" ht="21" customHeight="1" x14ac:dyDescent="0.2">
      <c r="A26" s="1"/>
      <c r="B26" s="128"/>
      <c r="C26" s="128"/>
      <c r="D26" s="128"/>
      <c r="E26" s="128"/>
      <c r="F26" s="88">
        <v>2000000</v>
      </c>
      <c r="G26" s="137">
        <v>132</v>
      </c>
      <c r="H26" s="122"/>
      <c r="I26" s="137">
        <f t="shared" si="4"/>
        <v>198</v>
      </c>
      <c r="J26" s="122"/>
      <c r="K26" s="137">
        <f t="shared" si="5"/>
        <v>171.6</v>
      </c>
      <c r="L26" s="122"/>
      <c r="M26" s="137">
        <f t="shared" si="6"/>
        <v>264</v>
      </c>
      <c r="N26" s="122"/>
      <c r="O26" s="113">
        <f t="shared" si="7"/>
        <v>250.79999999999998</v>
      </c>
      <c r="P26" s="113">
        <f t="shared" si="8"/>
        <v>277.2</v>
      </c>
      <c r="Q26" s="3"/>
    </row>
    <row r="27" spans="1:17" ht="21" customHeight="1" x14ac:dyDescent="0.2">
      <c r="A27" s="1"/>
      <c r="B27" s="129" t="s">
        <v>217</v>
      </c>
      <c r="C27" s="136" t="s">
        <v>218</v>
      </c>
      <c r="D27" s="132">
        <v>1700000</v>
      </c>
      <c r="E27" s="132">
        <v>2800000</v>
      </c>
      <c r="F27" s="88" t="s">
        <v>205</v>
      </c>
      <c r="G27" s="123">
        <v>155</v>
      </c>
      <c r="H27" s="122"/>
      <c r="I27" s="123">
        <f t="shared" si="4"/>
        <v>232.5</v>
      </c>
      <c r="J27" s="122"/>
      <c r="K27" s="123">
        <f t="shared" si="5"/>
        <v>201.5</v>
      </c>
      <c r="L27" s="122"/>
      <c r="M27" s="123">
        <f t="shared" si="6"/>
        <v>310</v>
      </c>
      <c r="N27" s="122"/>
      <c r="O27" s="120">
        <f t="shared" si="7"/>
        <v>294.5</v>
      </c>
      <c r="P27" s="120">
        <f t="shared" si="8"/>
        <v>325.5</v>
      </c>
      <c r="Q27" s="3"/>
    </row>
    <row r="28" spans="1:17" ht="21" customHeight="1" x14ac:dyDescent="0.2">
      <c r="A28" s="1"/>
      <c r="B28" s="127"/>
      <c r="C28" s="127"/>
      <c r="D28" s="127"/>
      <c r="E28" s="127"/>
      <c r="F28" s="88" t="s">
        <v>208</v>
      </c>
      <c r="G28" s="123">
        <v>152</v>
      </c>
      <c r="H28" s="122"/>
      <c r="I28" s="123">
        <f t="shared" si="4"/>
        <v>228</v>
      </c>
      <c r="J28" s="122"/>
      <c r="K28" s="123">
        <f t="shared" si="5"/>
        <v>197.6</v>
      </c>
      <c r="L28" s="122"/>
      <c r="M28" s="123">
        <f t="shared" si="6"/>
        <v>304</v>
      </c>
      <c r="N28" s="122"/>
      <c r="O28" s="120">
        <f t="shared" si="7"/>
        <v>288.8</v>
      </c>
      <c r="P28" s="120">
        <f t="shared" si="8"/>
        <v>319.2</v>
      </c>
      <c r="Q28" s="3"/>
    </row>
    <row r="29" spans="1:17" ht="21" customHeight="1" x14ac:dyDescent="0.2">
      <c r="A29" s="1"/>
      <c r="B29" s="127"/>
      <c r="C29" s="127"/>
      <c r="D29" s="127"/>
      <c r="E29" s="127"/>
      <c r="F29" s="88">
        <v>1000000</v>
      </c>
      <c r="G29" s="123">
        <v>149</v>
      </c>
      <c r="H29" s="122"/>
      <c r="I29" s="123">
        <f t="shared" si="4"/>
        <v>223.5</v>
      </c>
      <c r="J29" s="122"/>
      <c r="K29" s="123">
        <f t="shared" si="5"/>
        <v>193.70000000000002</v>
      </c>
      <c r="L29" s="122"/>
      <c r="M29" s="123">
        <f t="shared" si="6"/>
        <v>298</v>
      </c>
      <c r="N29" s="122"/>
      <c r="O29" s="120">
        <f t="shared" si="7"/>
        <v>283.09999999999997</v>
      </c>
      <c r="P29" s="120">
        <f t="shared" si="8"/>
        <v>312.90000000000003</v>
      </c>
      <c r="Q29" s="3"/>
    </row>
    <row r="30" spans="1:17" ht="21" customHeight="1" x14ac:dyDescent="0.2">
      <c r="A30" s="1"/>
      <c r="B30" s="128"/>
      <c r="C30" s="128"/>
      <c r="D30" s="128"/>
      <c r="E30" s="128"/>
      <c r="F30" s="88">
        <v>2000000</v>
      </c>
      <c r="G30" s="123">
        <v>135</v>
      </c>
      <c r="H30" s="122"/>
      <c r="I30" s="123">
        <f t="shared" si="4"/>
        <v>202.5</v>
      </c>
      <c r="J30" s="122"/>
      <c r="K30" s="123">
        <f t="shared" si="5"/>
        <v>175.5</v>
      </c>
      <c r="L30" s="122"/>
      <c r="M30" s="123">
        <f t="shared" si="6"/>
        <v>270</v>
      </c>
      <c r="N30" s="122"/>
      <c r="O30" s="120">
        <f t="shared" si="7"/>
        <v>256.5</v>
      </c>
      <c r="P30" s="120">
        <f t="shared" si="8"/>
        <v>283.5</v>
      </c>
      <c r="Q30" s="3"/>
    </row>
    <row r="31" spans="1:17" ht="21" customHeight="1" x14ac:dyDescent="0.2">
      <c r="A31" s="1"/>
      <c r="B31" s="130" t="s">
        <v>228</v>
      </c>
      <c r="C31" s="131" t="s">
        <v>229</v>
      </c>
      <c r="D31" s="126">
        <v>1420000</v>
      </c>
      <c r="E31" s="126">
        <v>2100000</v>
      </c>
      <c r="F31" s="88" t="s">
        <v>205</v>
      </c>
      <c r="G31" s="121">
        <v>169</v>
      </c>
      <c r="H31" s="122"/>
      <c r="I31" s="137">
        <f t="shared" si="4"/>
        <v>253.5</v>
      </c>
      <c r="J31" s="122"/>
      <c r="K31" s="137">
        <f t="shared" si="5"/>
        <v>219.70000000000002</v>
      </c>
      <c r="L31" s="122"/>
      <c r="M31" s="137">
        <f t="shared" si="6"/>
        <v>338</v>
      </c>
      <c r="N31" s="122"/>
      <c r="O31" s="113">
        <f t="shared" si="7"/>
        <v>321.09999999999997</v>
      </c>
      <c r="P31" s="113">
        <f t="shared" si="8"/>
        <v>354.90000000000003</v>
      </c>
      <c r="Q31" s="3"/>
    </row>
    <row r="32" spans="1:17" ht="21" customHeight="1" x14ac:dyDescent="0.2">
      <c r="A32" s="1"/>
      <c r="B32" s="127"/>
      <c r="C32" s="127"/>
      <c r="D32" s="127"/>
      <c r="E32" s="127"/>
      <c r="F32" s="88" t="s">
        <v>208</v>
      </c>
      <c r="G32" s="121">
        <v>162</v>
      </c>
      <c r="H32" s="122"/>
      <c r="I32" s="137">
        <f t="shared" si="4"/>
        <v>243</v>
      </c>
      <c r="J32" s="122"/>
      <c r="K32" s="137">
        <f t="shared" si="5"/>
        <v>210.6</v>
      </c>
      <c r="L32" s="122"/>
      <c r="M32" s="137">
        <f t="shared" si="6"/>
        <v>324</v>
      </c>
      <c r="N32" s="122"/>
      <c r="O32" s="113">
        <f t="shared" si="7"/>
        <v>307.8</v>
      </c>
      <c r="P32" s="113">
        <f t="shared" si="8"/>
        <v>340.2</v>
      </c>
      <c r="Q32" s="3"/>
    </row>
    <row r="33" spans="1:17" ht="21" customHeight="1" x14ac:dyDescent="0.2">
      <c r="A33" s="1"/>
      <c r="B33" s="127"/>
      <c r="C33" s="127"/>
      <c r="D33" s="127"/>
      <c r="E33" s="127"/>
      <c r="F33" s="88">
        <v>1000000</v>
      </c>
      <c r="G33" s="121">
        <v>159</v>
      </c>
      <c r="H33" s="122"/>
      <c r="I33" s="137">
        <f t="shared" si="4"/>
        <v>238.5</v>
      </c>
      <c r="J33" s="122"/>
      <c r="K33" s="137">
        <f t="shared" si="5"/>
        <v>206.70000000000002</v>
      </c>
      <c r="L33" s="122"/>
      <c r="M33" s="137">
        <f t="shared" si="6"/>
        <v>318</v>
      </c>
      <c r="N33" s="122"/>
      <c r="O33" s="113">
        <f t="shared" si="7"/>
        <v>302.09999999999997</v>
      </c>
      <c r="P33" s="113">
        <f t="shared" si="8"/>
        <v>333.90000000000003</v>
      </c>
      <c r="Q33" s="3"/>
    </row>
    <row r="34" spans="1:17" ht="21" customHeight="1" x14ac:dyDescent="0.2">
      <c r="A34" s="1"/>
      <c r="B34" s="128"/>
      <c r="C34" s="128"/>
      <c r="D34" s="128"/>
      <c r="E34" s="128"/>
      <c r="F34" s="88">
        <v>2000000</v>
      </c>
      <c r="G34" s="121">
        <v>145</v>
      </c>
      <c r="H34" s="122"/>
      <c r="I34" s="137">
        <f t="shared" si="4"/>
        <v>217.5</v>
      </c>
      <c r="J34" s="122"/>
      <c r="K34" s="137">
        <f t="shared" si="5"/>
        <v>188.5</v>
      </c>
      <c r="L34" s="122"/>
      <c r="M34" s="137">
        <f t="shared" si="6"/>
        <v>290</v>
      </c>
      <c r="N34" s="122"/>
      <c r="O34" s="113">
        <f t="shared" si="7"/>
        <v>275.5</v>
      </c>
      <c r="P34" s="113">
        <f t="shared" si="8"/>
        <v>304.5</v>
      </c>
      <c r="Q34" s="3"/>
    </row>
    <row r="35" spans="1:17" ht="21" customHeight="1" x14ac:dyDescent="0.2">
      <c r="A35" s="1"/>
      <c r="B35" s="129" t="s">
        <v>178</v>
      </c>
      <c r="C35" s="136" t="s">
        <v>237</v>
      </c>
      <c r="D35" s="132">
        <v>1280000</v>
      </c>
      <c r="E35" s="132">
        <v>2100000</v>
      </c>
      <c r="F35" s="88" t="s">
        <v>205</v>
      </c>
      <c r="G35" s="123">
        <v>155</v>
      </c>
      <c r="H35" s="122"/>
      <c r="I35" s="123">
        <f t="shared" si="4"/>
        <v>232.5</v>
      </c>
      <c r="J35" s="122"/>
      <c r="K35" s="123">
        <f t="shared" si="5"/>
        <v>201.5</v>
      </c>
      <c r="L35" s="122"/>
      <c r="M35" s="123">
        <f t="shared" si="6"/>
        <v>310</v>
      </c>
      <c r="N35" s="122"/>
      <c r="O35" s="120">
        <f t="shared" si="7"/>
        <v>294.5</v>
      </c>
      <c r="P35" s="120">
        <f t="shared" si="8"/>
        <v>325.5</v>
      </c>
      <c r="Q35" s="3"/>
    </row>
    <row r="36" spans="1:17" ht="21" customHeight="1" x14ac:dyDescent="0.2">
      <c r="A36" s="1"/>
      <c r="B36" s="127"/>
      <c r="C36" s="127"/>
      <c r="D36" s="127"/>
      <c r="E36" s="127"/>
      <c r="F36" s="88" t="s">
        <v>208</v>
      </c>
      <c r="G36" s="123">
        <v>152</v>
      </c>
      <c r="H36" s="122"/>
      <c r="I36" s="123">
        <f t="shared" si="4"/>
        <v>228</v>
      </c>
      <c r="J36" s="122"/>
      <c r="K36" s="123">
        <f t="shared" si="5"/>
        <v>197.6</v>
      </c>
      <c r="L36" s="122"/>
      <c r="M36" s="123">
        <f t="shared" si="6"/>
        <v>304</v>
      </c>
      <c r="N36" s="122"/>
      <c r="O36" s="120">
        <f t="shared" si="7"/>
        <v>288.8</v>
      </c>
      <c r="P36" s="120">
        <f t="shared" si="8"/>
        <v>319.2</v>
      </c>
      <c r="Q36" s="3"/>
    </row>
    <row r="37" spans="1:17" ht="21" customHeight="1" x14ac:dyDescent="0.2">
      <c r="A37" s="1"/>
      <c r="B37" s="127"/>
      <c r="C37" s="127"/>
      <c r="D37" s="127"/>
      <c r="E37" s="127"/>
      <c r="F37" s="88">
        <v>1000000</v>
      </c>
      <c r="G37" s="123">
        <v>149</v>
      </c>
      <c r="H37" s="122"/>
      <c r="I37" s="123">
        <f t="shared" si="4"/>
        <v>223.5</v>
      </c>
      <c r="J37" s="122"/>
      <c r="K37" s="123">
        <f t="shared" si="5"/>
        <v>193.70000000000002</v>
      </c>
      <c r="L37" s="122"/>
      <c r="M37" s="123">
        <f t="shared" si="6"/>
        <v>298</v>
      </c>
      <c r="N37" s="122"/>
      <c r="O37" s="120">
        <f t="shared" si="7"/>
        <v>283.09999999999997</v>
      </c>
      <c r="P37" s="120">
        <f t="shared" si="8"/>
        <v>312.90000000000003</v>
      </c>
      <c r="Q37" s="3"/>
    </row>
    <row r="38" spans="1:17" ht="21" customHeight="1" x14ac:dyDescent="0.2">
      <c r="A38" s="1"/>
      <c r="B38" s="128"/>
      <c r="C38" s="128"/>
      <c r="D38" s="128"/>
      <c r="E38" s="128"/>
      <c r="F38" s="88">
        <v>2000000</v>
      </c>
      <c r="G38" s="123">
        <v>139</v>
      </c>
      <c r="H38" s="122"/>
      <c r="I38" s="123">
        <f t="shared" si="4"/>
        <v>208.5</v>
      </c>
      <c r="J38" s="122"/>
      <c r="K38" s="123">
        <f t="shared" si="5"/>
        <v>180.70000000000002</v>
      </c>
      <c r="L38" s="122"/>
      <c r="M38" s="123">
        <f>G38*1.7</f>
        <v>236.29999999999998</v>
      </c>
      <c r="N38" s="122"/>
      <c r="O38" s="120">
        <f t="shared" si="7"/>
        <v>264.09999999999997</v>
      </c>
      <c r="P38" s="120">
        <f t="shared" si="8"/>
        <v>291.90000000000003</v>
      </c>
      <c r="Q38" s="3"/>
    </row>
    <row r="39" spans="1:17" ht="21" customHeight="1" x14ac:dyDescent="0.2">
      <c r="A39" s="1"/>
      <c r="B39" s="130" t="s">
        <v>238</v>
      </c>
      <c r="C39" s="138" t="s">
        <v>239</v>
      </c>
      <c r="D39" s="126">
        <v>620000</v>
      </c>
      <c r="E39" s="126">
        <v>1100000</v>
      </c>
      <c r="F39" s="88" t="s">
        <v>205</v>
      </c>
      <c r="G39" s="121">
        <v>159</v>
      </c>
      <c r="H39" s="122"/>
      <c r="I39" s="121">
        <f t="shared" si="4"/>
        <v>238.5</v>
      </c>
      <c r="J39" s="122"/>
      <c r="K39" s="121">
        <f t="shared" si="5"/>
        <v>206.70000000000002</v>
      </c>
      <c r="L39" s="122"/>
      <c r="M39" s="121">
        <f t="shared" ref="M39:M42" si="9">G39*2</f>
        <v>318</v>
      </c>
      <c r="N39" s="122"/>
      <c r="O39" s="90">
        <f t="shared" si="7"/>
        <v>302.09999999999997</v>
      </c>
      <c r="P39" s="90">
        <f t="shared" si="8"/>
        <v>333.90000000000003</v>
      </c>
      <c r="Q39" s="3"/>
    </row>
    <row r="40" spans="1:17" ht="21" customHeight="1" x14ac:dyDescent="0.2">
      <c r="A40" s="1"/>
      <c r="B40" s="127"/>
      <c r="C40" s="127"/>
      <c r="D40" s="127"/>
      <c r="E40" s="127"/>
      <c r="F40" s="88" t="s">
        <v>208</v>
      </c>
      <c r="G40" s="121">
        <v>152</v>
      </c>
      <c r="H40" s="122"/>
      <c r="I40" s="121">
        <f t="shared" si="4"/>
        <v>228</v>
      </c>
      <c r="J40" s="122"/>
      <c r="K40" s="121">
        <f t="shared" si="5"/>
        <v>197.6</v>
      </c>
      <c r="L40" s="122"/>
      <c r="M40" s="121">
        <f t="shared" si="9"/>
        <v>304</v>
      </c>
      <c r="N40" s="122"/>
      <c r="O40" s="90">
        <f t="shared" si="7"/>
        <v>288.8</v>
      </c>
      <c r="P40" s="90">
        <f t="shared" si="8"/>
        <v>319.2</v>
      </c>
      <c r="Q40" s="3"/>
    </row>
    <row r="41" spans="1:17" ht="21" customHeight="1" x14ac:dyDescent="0.2">
      <c r="A41" s="1"/>
      <c r="B41" s="127"/>
      <c r="C41" s="127"/>
      <c r="D41" s="127"/>
      <c r="E41" s="127"/>
      <c r="F41" s="88">
        <v>1000000</v>
      </c>
      <c r="G41" s="121">
        <v>149</v>
      </c>
      <c r="H41" s="122"/>
      <c r="I41" s="121">
        <f t="shared" si="4"/>
        <v>223.5</v>
      </c>
      <c r="J41" s="122"/>
      <c r="K41" s="121">
        <f t="shared" si="5"/>
        <v>193.70000000000002</v>
      </c>
      <c r="L41" s="122"/>
      <c r="M41" s="121">
        <f t="shared" si="9"/>
        <v>298</v>
      </c>
      <c r="N41" s="122"/>
      <c r="O41" s="90">
        <f t="shared" si="7"/>
        <v>283.09999999999997</v>
      </c>
      <c r="P41" s="90">
        <f t="shared" si="8"/>
        <v>312.90000000000003</v>
      </c>
      <c r="Q41" s="3"/>
    </row>
    <row r="42" spans="1:17" ht="21" customHeight="1" x14ac:dyDescent="0.2">
      <c r="A42" s="1"/>
      <c r="B42" s="128"/>
      <c r="C42" s="128"/>
      <c r="D42" s="128"/>
      <c r="E42" s="128"/>
      <c r="F42" s="88">
        <v>2000000</v>
      </c>
      <c r="G42" s="121">
        <v>142</v>
      </c>
      <c r="H42" s="122"/>
      <c r="I42" s="121">
        <f t="shared" si="4"/>
        <v>213</v>
      </c>
      <c r="J42" s="122"/>
      <c r="K42" s="121">
        <f t="shared" si="5"/>
        <v>184.6</v>
      </c>
      <c r="L42" s="122"/>
      <c r="M42" s="121">
        <f t="shared" si="9"/>
        <v>284</v>
      </c>
      <c r="N42" s="122"/>
      <c r="O42" s="90">
        <f t="shared" si="7"/>
        <v>269.8</v>
      </c>
      <c r="P42" s="90">
        <f t="shared" si="8"/>
        <v>298.2</v>
      </c>
      <c r="Q42" s="3"/>
    </row>
    <row r="43" spans="1:17" ht="16.5" customHeight="1" x14ac:dyDescent="0.2">
      <c r="A43" s="1"/>
      <c r="B43" s="16"/>
      <c r="C43" s="16"/>
      <c r="D43" s="16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3"/>
    </row>
    <row r="44" spans="1:17" ht="22.5" customHeight="1" x14ac:dyDescent="0.2">
      <c r="A44" s="1"/>
      <c r="B44" s="124" t="s">
        <v>234</v>
      </c>
      <c r="C44" s="125"/>
      <c r="D44" s="125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3"/>
    </row>
    <row r="45" spans="1:17" ht="7.5" customHeight="1" x14ac:dyDescent="0.2">
      <c r="A45" s="1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Q45" s="3"/>
    </row>
    <row r="46" spans="1:17" ht="18" customHeight="1" x14ac:dyDescent="0.2">
      <c r="A46" s="1"/>
      <c r="B46" s="124" t="s">
        <v>111</v>
      </c>
      <c r="C46" s="125"/>
      <c r="D46" s="125"/>
      <c r="E46" s="125"/>
      <c r="F46" s="125"/>
      <c r="G46" s="125"/>
      <c r="H46" s="18"/>
      <c r="I46" s="18"/>
      <c r="J46" s="18"/>
      <c r="K46" s="18"/>
      <c r="L46" s="18"/>
      <c r="M46" s="18"/>
      <c r="Q46" s="3"/>
    </row>
    <row r="47" spans="1:17" ht="18" customHeight="1" x14ac:dyDescent="0.2">
      <c r="A47" s="1"/>
      <c r="B47" s="135" t="s">
        <v>112</v>
      </c>
      <c r="C47" s="125"/>
      <c r="D47" s="125"/>
      <c r="E47" s="125"/>
      <c r="F47" s="125"/>
      <c r="G47" s="125"/>
      <c r="H47" s="112"/>
      <c r="I47" s="112"/>
      <c r="J47" s="112"/>
      <c r="K47" s="112"/>
      <c r="L47" s="112"/>
      <c r="M47" s="112"/>
      <c r="Q47" s="3"/>
    </row>
    <row r="48" spans="1:17" ht="12" customHeight="1" x14ac:dyDescent="0.2">
      <c r="A48" s="1"/>
      <c r="B48" s="16"/>
      <c r="C48" s="16"/>
      <c r="D48" s="16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3"/>
    </row>
  </sheetData>
  <mergeCells count="176">
    <mergeCell ref="I30:J30"/>
    <mergeCell ref="K30:L30"/>
    <mergeCell ref="K37:L37"/>
    <mergeCell ref="K36:L36"/>
    <mergeCell ref="M39:N39"/>
    <mergeCell ref="M40:N40"/>
    <mergeCell ref="M34:N34"/>
    <mergeCell ref="M35:N35"/>
    <mergeCell ref="M33:N33"/>
    <mergeCell ref="M38:N38"/>
    <mergeCell ref="I32:J32"/>
    <mergeCell ref="K32:L32"/>
    <mergeCell ref="I33:J33"/>
    <mergeCell ref="I34:J34"/>
    <mergeCell ref="I35:J35"/>
    <mergeCell ref="M27:N27"/>
    <mergeCell ref="G26:H26"/>
    <mergeCell ref="G27:H27"/>
    <mergeCell ref="K17:L17"/>
    <mergeCell ref="K18:L18"/>
    <mergeCell ref="I21:J21"/>
    <mergeCell ref="I22:J22"/>
    <mergeCell ref="F17:H17"/>
    <mergeCell ref="F16:H16"/>
    <mergeCell ref="F18:H18"/>
    <mergeCell ref="I16:J16"/>
    <mergeCell ref="I18:J18"/>
    <mergeCell ref="M16:N16"/>
    <mergeCell ref="M13:N13"/>
    <mergeCell ref="K9:L9"/>
    <mergeCell ref="I7:L7"/>
    <mergeCell ref="K13:L13"/>
    <mergeCell ref="I13:J13"/>
    <mergeCell ref="K16:L16"/>
    <mergeCell ref="G21:H21"/>
    <mergeCell ref="D21:E21"/>
    <mergeCell ref="B20:P20"/>
    <mergeCell ref="M21:N21"/>
    <mergeCell ref="O18:P18"/>
    <mergeCell ref="M18:N18"/>
    <mergeCell ref="M17:N17"/>
    <mergeCell ref="O17:P17"/>
    <mergeCell ref="O16:P16"/>
    <mergeCell ref="C16:C17"/>
    <mergeCell ref="B16:B17"/>
    <mergeCell ref="B15:P15"/>
    <mergeCell ref="I17:J17"/>
    <mergeCell ref="D16:E16"/>
    <mergeCell ref="E7:H7"/>
    <mergeCell ref="I11:J11"/>
    <mergeCell ref="I12:J12"/>
    <mergeCell ref="B2:E2"/>
    <mergeCell ref="B1:C1"/>
    <mergeCell ref="B3:E3"/>
    <mergeCell ref="B4:E4"/>
    <mergeCell ref="I10:J10"/>
    <mergeCell ref="B6:C6"/>
    <mergeCell ref="O13:P13"/>
    <mergeCell ref="O10:P10"/>
    <mergeCell ref="O9:P9"/>
    <mergeCell ref="O11:P11"/>
    <mergeCell ref="O12:P12"/>
    <mergeCell ref="D11:D13"/>
    <mergeCell ref="E11:E13"/>
    <mergeCell ref="C11:C13"/>
    <mergeCell ref="B11:B13"/>
    <mergeCell ref="G12:H12"/>
    <mergeCell ref="G13:H13"/>
    <mergeCell ref="M11:N11"/>
    <mergeCell ref="M12:N12"/>
    <mergeCell ref="G11:H11"/>
    <mergeCell ref="K11:L11"/>
    <mergeCell ref="K12:L12"/>
    <mergeCell ref="G9:H9"/>
    <mergeCell ref="D9:E9"/>
    <mergeCell ref="F9:F10"/>
    <mergeCell ref="G10:H10"/>
    <mergeCell ref="M10:N10"/>
    <mergeCell ref="M9:N9"/>
    <mergeCell ref="B8:P8"/>
    <mergeCell ref="K10:L10"/>
    <mergeCell ref="B9:B10"/>
    <mergeCell ref="C9:C10"/>
    <mergeCell ref="I9:J9"/>
    <mergeCell ref="K22:L22"/>
    <mergeCell ref="K21:L21"/>
    <mergeCell ref="G22:H22"/>
    <mergeCell ref="I23:J23"/>
    <mergeCell ref="G23:H23"/>
    <mergeCell ref="F21:F22"/>
    <mergeCell ref="M25:N25"/>
    <mergeCell ref="K25:L25"/>
    <mergeCell ref="G25:H25"/>
    <mergeCell ref="M24:N24"/>
    <mergeCell ref="G24:H24"/>
    <mergeCell ref="K24:L24"/>
    <mergeCell ref="M22:N22"/>
    <mergeCell ref="M23:N23"/>
    <mergeCell ref="K23:L23"/>
    <mergeCell ref="I24:J24"/>
    <mergeCell ref="K26:L26"/>
    <mergeCell ref="K27:L27"/>
    <mergeCell ref="I25:J25"/>
    <mergeCell ref="B39:B42"/>
    <mergeCell ref="C39:C42"/>
    <mergeCell ref="K42:L42"/>
    <mergeCell ref="I42:J42"/>
    <mergeCell ref="M42:N42"/>
    <mergeCell ref="M41:N41"/>
    <mergeCell ref="G40:H40"/>
    <mergeCell ref="G42:H42"/>
    <mergeCell ref="M36:N36"/>
    <mergeCell ref="M37:N37"/>
    <mergeCell ref="M31:N31"/>
    <mergeCell ref="M30:N30"/>
    <mergeCell ref="M29:N29"/>
    <mergeCell ref="M28:N28"/>
    <mergeCell ref="M32:N32"/>
    <mergeCell ref="M26:N26"/>
    <mergeCell ref="B23:B26"/>
    <mergeCell ref="B35:B38"/>
    <mergeCell ref="D35:D38"/>
    <mergeCell ref="C35:C38"/>
    <mergeCell ref="I26:J26"/>
    <mergeCell ref="B47:G47"/>
    <mergeCell ref="B44:D44"/>
    <mergeCell ref="E35:E38"/>
    <mergeCell ref="C27:C30"/>
    <mergeCell ref="I31:J31"/>
    <mergeCell ref="K31:L31"/>
    <mergeCell ref="K29:L29"/>
    <mergeCell ref="I29:J29"/>
    <mergeCell ref="I28:J28"/>
    <mergeCell ref="K28:L28"/>
    <mergeCell ref="I27:J27"/>
    <mergeCell ref="K40:L40"/>
    <mergeCell ref="K39:L39"/>
    <mergeCell ref="I40:J40"/>
    <mergeCell ref="I39:J39"/>
    <mergeCell ref="K38:L38"/>
    <mergeCell ref="K41:L41"/>
    <mergeCell ref="I37:J37"/>
    <mergeCell ref="I36:J36"/>
    <mergeCell ref="I38:J38"/>
    <mergeCell ref="I41:J41"/>
    <mergeCell ref="K35:L35"/>
    <mergeCell ref="K33:L33"/>
    <mergeCell ref="K34:L34"/>
    <mergeCell ref="B21:B22"/>
    <mergeCell ref="B31:B34"/>
    <mergeCell ref="B27:B30"/>
    <mergeCell ref="D31:D34"/>
    <mergeCell ref="C31:C34"/>
    <mergeCell ref="D23:D26"/>
    <mergeCell ref="D27:D30"/>
    <mergeCell ref="E31:E34"/>
    <mergeCell ref="E27:E30"/>
    <mergeCell ref="C21:C22"/>
    <mergeCell ref="C23:C26"/>
    <mergeCell ref="E23:E26"/>
    <mergeCell ref="G39:H39"/>
    <mergeCell ref="G41:H41"/>
    <mergeCell ref="G30:H30"/>
    <mergeCell ref="G32:H32"/>
    <mergeCell ref="G28:H28"/>
    <mergeCell ref="G29:H29"/>
    <mergeCell ref="G31:H31"/>
    <mergeCell ref="B46:G46"/>
    <mergeCell ref="G37:H37"/>
    <mergeCell ref="G38:H38"/>
    <mergeCell ref="D39:D42"/>
    <mergeCell ref="E39:E42"/>
    <mergeCell ref="G36:H36"/>
    <mergeCell ref="G35:H35"/>
    <mergeCell ref="G34:H34"/>
    <mergeCell ref="G33:H33"/>
  </mergeCells>
  <hyperlinks>
    <hyperlink ref="C11" r:id="rId1"/>
    <hyperlink ref="C1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topLeftCell="A23" workbookViewId="0"/>
  </sheetViews>
  <sheetFormatPr defaultColWidth="14.42578125" defaultRowHeight="12.75" customHeight="1" x14ac:dyDescent="0.2"/>
  <cols>
    <col min="1" max="1" width="2.85546875" customWidth="1"/>
    <col min="2" max="2" width="40" customWidth="1"/>
    <col min="3" max="3" width="20.85546875" customWidth="1"/>
    <col min="4" max="4" width="8.85546875" customWidth="1"/>
    <col min="5" max="5" width="7" customWidth="1"/>
    <col min="6" max="6" width="8.85546875" customWidth="1"/>
    <col min="7" max="7" width="5.5703125" customWidth="1"/>
    <col min="8" max="8" width="8.85546875" customWidth="1"/>
    <col min="9" max="9" width="5.42578125" customWidth="1"/>
    <col min="10" max="10" width="8.85546875" customWidth="1"/>
    <col min="11" max="11" width="6.140625" customWidth="1"/>
    <col min="12" max="12" width="16.85546875" customWidth="1"/>
    <col min="13" max="13" width="15.5703125" customWidth="1"/>
    <col min="14" max="14" width="2.42578125" customWidth="1"/>
  </cols>
  <sheetData>
    <row r="1" spans="1:14" ht="18" x14ac:dyDescent="0.2">
      <c r="A1" s="1"/>
      <c r="B1" s="147"/>
      <c r="C1" s="125"/>
      <c r="D1" s="2"/>
      <c r="E1" s="2"/>
      <c r="F1" s="2"/>
      <c r="G1" s="2"/>
      <c r="H1" s="2"/>
      <c r="I1" s="2"/>
      <c r="J1" s="2"/>
      <c r="K1" s="2"/>
      <c r="L1" s="2"/>
      <c r="M1" s="1"/>
      <c r="N1" s="1"/>
    </row>
    <row r="2" spans="1:14" ht="22.5" customHeight="1" x14ac:dyDescent="0.2">
      <c r="A2" s="1"/>
      <c r="B2" s="146" t="s">
        <v>0</v>
      </c>
      <c r="C2" s="125"/>
      <c r="D2" s="125"/>
      <c r="E2" s="125"/>
      <c r="F2" s="125"/>
      <c r="G2" s="2"/>
      <c r="H2" s="2"/>
      <c r="I2" s="2"/>
      <c r="J2" s="2"/>
      <c r="K2" s="2"/>
      <c r="L2" s="2"/>
      <c r="M2" s="1"/>
      <c r="N2" s="1"/>
    </row>
    <row r="3" spans="1:14" ht="24.75" customHeight="1" x14ac:dyDescent="0.2">
      <c r="A3" s="1"/>
      <c r="B3" s="148" t="s">
        <v>1</v>
      </c>
      <c r="C3" s="125"/>
      <c r="D3" s="125"/>
      <c r="E3" s="125"/>
      <c r="F3" s="125"/>
      <c r="G3" s="2"/>
      <c r="H3" s="2"/>
      <c r="I3" s="2"/>
      <c r="J3" s="2"/>
      <c r="K3" s="2"/>
      <c r="L3" s="2"/>
      <c r="M3" s="1"/>
      <c r="N3" s="1"/>
    </row>
    <row r="4" spans="1:14" ht="23.25" customHeight="1" x14ac:dyDescent="0.2">
      <c r="A4" s="1"/>
      <c r="B4" s="148" t="s">
        <v>2</v>
      </c>
      <c r="C4" s="125"/>
      <c r="D4" s="125"/>
      <c r="E4" s="125"/>
      <c r="F4" s="125"/>
      <c r="G4" s="2"/>
      <c r="H4" s="2"/>
      <c r="I4" s="2"/>
      <c r="J4" s="2"/>
      <c r="K4" s="2"/>
      <c r="L4" s="2"/>
      <c r="M4" s="1"/>
      <c r="N4" s="1"/>
    </row>
    <row r="5" spans="1:14" ht="12.75" customHeight="1" x14ac:dyDescent="0.2">
      <c r="A5" s="1"/>
      <c r="B5" s="5"/>
      <c r="C5" s="1"/>
      <c r="D5" s="1"/>
      <c r="E5" s="1"/>
      <c r="F5" s="1"/>
      <c r="G5" s="1"/>
      <c r="H5" s="1"/>
      <c r="I5" s="1"/>
      <c r="J5" s="1"/>
      <c r="K5" s="1"/>
      <c r="L5" s="6"/>
      <c r="M5" s="1"/>
      <c r="N5" s="1"/>
    </row>
    <row r="6" spans="1:14" ht="30" customHeight="1" x14ac:dyDescent="0.2">
      <c r="A6" s="7"/>
      <c r="B6" s="149" t="s">
        <v>5</v>
      </c>
      <c r="C6" s="125"/>
      <c r="D6" s="125"/>
      <c r="E6" s="125"/>
      <c r="F6" s="125"/>
      <c r="G6" s="8"/>
      <c r="H6" s="8"/>
      <c r="I6" s="8"/>
      <c r="J6" s="8"/>
      <c r="K6" s="8"/>
      <c r="L6" s="8"/>
      <c r="M6" s="8"/>
      <c r="N6" s="1"/>
    </row>
    <row r="7" spans="1:14" ht="20.25" customHeight="1" x14ac:dyDescent="0.2">
      <c r="A7" s="1"/>
      <c r="B7" s="1"/>
      <c r="C7" s="1"/>
      <c r="D7" s="1"/>
      <c r="E7" s="1"/>
      <c r="F7" s="1"/>
      <c r="G7" s="1"/>
      <c r="H7" s="1"/>
      <c r="I7" s="3"/>
      <c r="J7" s="3"/>
      <c r="K7" s="3"/>
      <c r="L7" s="3"/>
      <c r="M7" s="3"/>
      <c r="N7" s="1"/>
    </row>
    <row r="8" spans="1:14" ht="32.25" customHeight="1" x14ac:dyDescent="0.2">
      <c r="A8" s="10"/>
      <c r="B8" s="150" t="s">
        <v>6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"/>
    </row>
    <row r="9" spans="1:14" ht="35.25" customHeight="1" x14ac:dyDescent="0.2">
      <c r="A9" s="1"/>
      <c r="B9" s="157" t="s">
        <v>9</v>
      </c>
      <c r="C9" s="133" t="s">
        <v>16</v>
      </c>
      <c r="D9" s="139" t="s">
        <v>23</v>
      </c>
      <c r="E9" s="122"/>
      <c r="F9" s="139" t="s">
        <v>44</v>
      </c>
      <c r="G9" s="122"/>
      <c r="H9" s="139" t="s">
        <v>45</v>
      </c>
      <c r="I9" s="122"/>
      <c r="J9" s="139" t="s">
        <v>46</v>
      </c>
      <c r="K9" s="122"/>
      <c r="L9" s="72" t="s">
        <v>77</v>
      </c>
      <c r="M9" s="73" t="s">
        <v>105</v>
      </c>
      <c r="N9" s="1"/>
    </row>
    <row r="10" spans="1:14" ht="21.75" customHeight="1" x14ac:dyDescent="0.2">
      <c r="A10" s="1"/>
      <c r="B10" s="128"/>
      <c r="C10" s="128"/>
      <c r="D10" s="156" t="s">
        <v>79</v>
      </c>
      <c r="E10" s="122"/>
      <c r="F10" s="156" t="s">
        <v>79</v>
      </c>
      <c r="G10" s="122"/>
      <c r="H10" s="156" t="s">
        <v>79</v>
      </c>
      <c r="I10" s="122"/>
      <c r="J10" s="156" t="s">
        <v>79</v>
      </c>
      <c r="K10" s="122"/>
      <c r="L10" s="67" t="s">
        <v>79</v>
      </c>
      <c r="M10" s="67" t="s">
        <v>79</v>
      </c>
      <c r="N10" s="1"/>
    </row>
    <row r="11" spans="1:14" ht="23.25" customHeight="1" x14ac:dyDescent="0.2">
      <c r="A11" s="1"/>
      <c r="B11" s="34" t="s">
        <v>116</v>
      </c>
      <c r="C11" s="86" t="s">
        <v>61</v>
      </c>
      <c r="D11" s="154">
        <v>120</v>
      </c>
      <c r="E11" s="122"/>
      <c r="F11" s="153">
        <f t="shared" ref="F11:F68" si="0">D11*1.5</f>
        <v>180</v>
      </c>
      <c r="G11" s="122"/>
      <c r="H11" s="121">
        <f t="shared" ref="H11:H68" si="1">D11*1.3</f>
        <v>156</v>
      </c>
      <c r="I11" s="122"/>
      <c r="J11" s="153">
        <f t="shared" ref="J11:J68" si="2">D11*1.7</f>
        <v>204</v>
      </c>
      <c r="K11" s="122"/>
      <c r="L11" s="90">
        <f t="shared" ref="L11:L68" si="3">D11*1.9</f>
        <v>228</v>
      </c>
      <c r="M11" s="90">
        <f t="shared" ref="M11:M68" si="4">D11*2.1</f>
        <v>252</v>
      </c>
      <c r="N11" s="1"/>
    </row>
    <row r="12" spans="1:14" ht="23.25" customHeight="1" x14ac:dyDescent="0.2">
      <c r="A12" s="1"/>
      <c r="B12" s="34" t="s">
        <v>125</v>
      </c>
      <c r="C12" s="86" t="s">
        <v>65</v>
      </c>
      <c r="D12" s="154">
        <v>120</v>
      </c>
      <c r="E12" s="122"/>
      <c r="F12" s="153">
        <f t="shared" si="0"/>
        <v>180</v>
      </c>
      <c r="G12" s="122"/>
      <c r="H12" s="121">
        <f t="shared" si="1"/>
        <v>156</v>
      </c>
      <c r="I12" s="122"/>
      <c r="J12" s="153">
        <f t="shared" si="2"/>
        <v>204</v>
      </c>
      <c r="K12" s="122"/>
      <c r="L12" s="90">
        <f t="shared" si="3"/>
        <v>228</v>
      </c>
      <c r="M12" s="90">
        <f t="shared" si="4"/>
        <v>252</v>
      </c>
      <c r="N12" s="1"/>
    </row>
    <row r="13" spans="1:14" ht="23.25" customHeight="1" x14ac:dyDescent="0.2">
      <c r="A13" s="1"/>
      <c r="B13" s="34" t="s">
        <v>127</v>
      </c>
      <c r="C13" s="86" t="s">
        <v>65</v>
      </c>
      <c r="D13" s="154">
        <v>120</v>
      </c>
      <c r="E13" s="122"/>
      <c r="F13" s="153">
        <f t="shared" si="0"/>
        <v>180</v>
      </c>
      <c r="G13" s="122"/>
      <c r="H13" s="121">
        <f t="shared" si="1"/>
        <v>156</v>
      </c>
      <c r="I13" s="122"/>
      <c r="J13" s="153">
        <f t="shared" si="2"/>
        <v>204</v>
      </c>
      <c r="K13" s="122"/>
      <c r="L13" s="90">
        <f t="shared" si="3"/>
        <v>228</v>
      </c>
      <c r="M13" s="90">
        <f t="shared" si="4"/>
        <v>252</v>
      </c>
      <c r="N13" s="1"/>
    </row>
    <row r="14" spans="1:14" ht="33" customHeight="1" x14ac:dyDescent="0.2">
      <c r="A14" s="1"/>
      <c r="B14" s="34" t="s">
        <v>130</v>
      </c>
      <c r="C14" s="93" t="s">
        <v>131</v>
      </c>
      <c r="D14" s="154">
        <v>120</v>
      </c>
      <c r="E14" s="122"/>
      <c r="F14" s="153">
        <f t="shared" si="0"/>
        <v>180</v>
      </c>
      <c r="G14" s="122"/>
      <c r="H14" s="121">
        <f t="shared" si="1"/>
        <v>156</v>
      </c>
      <c r="I14" s="122"/>
      <c r="J14" s="153">
        <f t="shared" si="2"/>
        <v>204</v>
      </c>
      <c r="K14" s="122"/>
      <c r="L14" s="90">
        <f t="shared" si="3"/>
        <v>228</v>
      </c>
      <c r="M14" s="90">
        <f t="shared" si="4"/>
        <v>252</v>
      </c>
      <c r="N14" s="1"/>
    </row>
    <row r="15" spans="1:14" ht="23.25" customHeight="1" x14ac:dyDescent="0.2">
      <c r="A15" s="1"/>
      <c r="B15" s="34" t="s">
        <v>133</v>
      </c>
      <c r="C15" s="93" t="s">
        <v>134</v>
      </c>
      <c r="D15" s="154">
        <v>120</v>
      </c>
      <c r="E15" s="122"/>
      <c r="F15" s="153">
        <f t="shared" si="0"/>
        <v>180</v>
      </c>
      <c r="G15" s="122"/>
      <c r="H15" s="121">
        <f t="shared" si="1"/>
        <v>156</v>
      </c>
      <c r="I15" s="122"/>
      <c r="J15" s="153">
        <f t="shared" si="2"/>
        <v>204</v>
      </c>
      <c r="K15" s="122"/>
      <c r="L15" s="90">
        <f t="shared" si="3"/>
        <v>228</v>
      </c>
      <c r="M15" s="90">
        <f t="shared" si="4"/>
        <v>252</v>
      </c>
      <c r="N15" s="1"/>
    </row>
    <row r="16" spans="1:14" ht="23.25" customHeight="1" x14ac:dyDescent="0.2">
      <c r="A16" s="1"/>
      <c r="B16" s="34" t="s">
        <v>136</v>
      </c>
      <c r="C16" s="86" t="s">
        <v>63</v>
      </c>
      <c r="D16" s="154">
        <v>120</v>
      </c>
      <c r="E16" s="122"/>
      <c r="F16" s="153">
        <f t="shared" si="0"/>
        <v>180</v>
      </c>
      <c r="G16" s="122"/>
      <c r="H16" s="121">
        <f t="shared" si="1"/>
        <v>156</v>
      </c>
      <c r="I16" s="122"/>
      <c r="J16" s="153">
        <f t="shared" si="2"/>
        <v>204</v>
      </c>
      <c r="K16" s="122"/>
      <c r="L16" s="90">
        <f t="shared" si="3"/>
        <v>228</v>
      </c>
      <c r="M16" s="90">
        <f t="shared" si="4"/>
        <v>252</v>
      </c>
      <c r="N16" s="1"/>
    </row>
    <row r="17" spans="1:14" ht="23.25" customHeight="1" x14ac:dyDescent="0.2">
      <c r="A17" s="1"/>
      <c r="B17" s="34" t="s">
        <v>138</v>
      </c>
      <c r="C17" s="86" t="s">
        <v>62</v>
      </c>
      <c r="D17" s="154">
        <v>120</v>
      </c>
      <c r="E17" s="122"/>
      <c r="F17" s="153">
        <f t="shared" si="0"/>
        <v>180</v>
      </c>
      <c r="G17" s="122"/>
      <c r="H17" s="121">
        <f t="shared" si="1"/>
        <v>156</v>
      </c>
      <c r="I17" s="122"/>
      <c r="J17" s="153">
        <f t="shared" si="2"/>
        <v>204</v>
      </c>
      <c r="K17" s="122"/>
      <c r="L17" s="90">
        <f t="shared" si="3"/>
        <v>228</v>
      </c>
      <c r="M17" s="90">
        <f t="shared" si="4"/>
        <v>252</v>
      </c>
      <c r="N17" s="1"/>
    </row>
    <row r="18" spans="1:14" ht="23.25" customHeight="1" x14ac:dyDescent="0.2">
      <c r="A18" s="1"/>
      <c r="B18" s="34" t="s">
        <v>129</v>
      </c>
      <c r="C18" s="86" t="s">
        <v>139</v>
      </c>
      <c r="D18" s="154">
        <v>120</v>
      </c>
      <c r="E18" s="122"/>
      <c r="F18" s="153">
        <f t="shared" si="0"/>
        <v>180</v>
      </c>
      <c r="G18" s="122"/>
      <c r="H18" s="121">
        <f t="shared" si="1"/>
        <v>156</v>
      </c>
      <c r="I18" s="122"/>
      <c r="J18" s="153">
        <f t="shared" si="2"/>
        <v>204</v>
      </c>
      <c r="K18" s="122"/>
      <c r="L18" s="90">
        <f t="shared" si="3"/>
        <v>228</v>
      </c>
      <c r="M18" s="90">
        <f t="shared" si="4"/>
        <v>252</v>
      </c>
      <c r="N18" s="1"/>
    </row>
    <row r="19" spans="1:14" ht="23.25" customHeight="1" x14ac:dyDescent="0.2">
      <c r="A19" s="1"/>
      <c r="B19" s="34" t="s">
        <v>144</v>
      </c>
      <c r="C19" s="86" t="s">
        <v>61</v>
      </c>
      <c r="D19" s="154">
        <v>120</v>
      </c>
      <c r="E19" s="122"/>
      <c r="F19" s="153">
        <f t="shared" si="0"/>
        <v>180</v>
      </c>
      <c r="G19" s="122"/>
      <c r="H19" s="121">
        <f t="shared" si="1"/>
        <v>156</v>
      </c>
      <c r="I19" s="122"/>
      <c r="J19" s="153">
        <f t="shared" si="2"/>
        <v>204</v>
      </c>
      <c r="K19" s="122"/>
      <c r="L19" s="90">
        <f t="shared" si="3"/>
        <v>228</v>
      </c>
      <c r="M19" s="90">
        <f t="shared" si="4"/>
        <v>252</v>
      </c>
      <c r="N19" s="1"/>
    </row>
    <row r="20" spans="1:14" ht="23.25" customHeight="1" x14ac:dyDescent="0.2">
      <c r="A20" s="1"/>
      <c r="B20" s="34" t="s">
        <v>148</v>
      </c>
      <c r="C20" s="86" t="s">
        <v>63</v>
      </c>
      <c r="D20" s="154">
        <v>120</v>
      </c>
      <c r="E20" s="122"/>
      <c r="F20" s="153">
        <f t="shared" si="0"/>
        <v>180</v>
      </c>
      <c r="G20" s="122"/>
      <c r="H20" s="121">
        <f t="shared" si="1"/>
        <v>156</v>
      </c>
      <c r="I20" s="122"/>
      <c r="J20" s="153">
        <f t="shared" si="2"/>
        <v>204</v>
      </c>
      <c r="K20" s="122"/>
      <c r="L20" s="90">
        <f t="shared" si="3"/>
        <v>228</v>
      </c>
      <c r="M20" s="90">
        <f t="shared" si="4"/>
        <v>252</v>
      </c>
      <c r="N20" s="1"/>
    </row>
    <row r="21" spans="1:14" ht="23.25" customHeight="1" x14ac:dyDescent="0.2">
      <c r="A21" s="1"/>
      <c r="B21" s="34" t="s">
        <v>156</v>
      </c>
      <c r="C21" s="86" t="s">
        <v>65</v>
      </c>
      <c r="D21" s="154">
        <v>120</v>
      </c>
      <c r="E21" s="122"/>
      <c r="F21" s="153">
        <f t="shared" si="0"/>
        <v>180</v>
      </c>
      <c r="G21" s="122"/>
      <c r="H21" s="121">
        <f t="shared" si="1"/>
        <v>156</v>
      </c>
      <c r="I21" s="122"/>
      <c r="J21" s="153">
        <f t="shared" si="2"/>
        <v>204</v>
      </c>
      <c r="K21" s="122"/>
      <c r="L21" s="90">
        <f t="shared" si="3"/>
        <v>228</v>
      </c>
      <c r="M21" s="90">
        <f t="shared" si="4"/>
        <v>252</v>
      </c>
      <c r="N21" s="1"/>
    </row>
    <row r="22" spans="1:14" ht="23.25" customHeight="1" x14ac:dyDescent="0.2">
      <c r="A22" s="1"/>
      <c r="B22" s="34" t="s">
        <v>140</v>
      </c>
      <c r="C22" s="86" t="s">
        <v>58</v>
      </c>
      <c r="D22" s="154">
        <v>120</v>
      </c>
      <c r="E22" s="122"/>
      <c r="F22" s="153">
        <f t="shared" si="0"/>
        <v>180</v>
      </c>
      <c r="G22" s="122"/>
      <c r="H22" s="121">
        <f t="shared" si="1"/>
        <v>156</v>
      </c>
      <c r="I22" s="122"/>
      <c r="J22" s="153">
        <f t="shared" si="2"/>
        <v>204</v>
      </c>
      <c r="K22" s="122"/>
      <c r="L22" s="90">
        <f t="shared" si="3"/>
        <v>228</v>
      </c>
      <c r="M22" s="90">
        <f t="shared" si="4"/>
        <v>252</v>
      </c>
      <c r="N22" s="1"/>
    </row>
    <row r="23" spans="1:14" ht="23.25" customHeight="1" x14ac:dyDescent="0.2">
      <c r="A23" s="1"/>
      <c r="B23" s="34" t="s">
        <v>146</v>
      </c>
      <c r="C23" s="86" t="s">
        <v>58</v>
      </c>
      <c r="D23" s="154">
        <v>120</v>
      </c>
      <c r="E23" s="122"/>
      <c r="F23" s="153">
        <f t="shared" si="0"/>
        <v>180</v>
      </c>
      <c r="G23" s="122"/>
      <c r="H23" s="121">
        <f t="shared" si="1"/>
        <v>156</v>
      </c>
      <c r="I23" s="122"/>
      <c r="J23" s="153">
        <f t="shared" si="2"/>
        <v>204</v>
      </c>
      <c r="K23" s="122"/>
      <c r="L23" s="90">
        <f t="shared" si="3"/>
        <v>228</v>
      </c>
      <c r="M23" s="90">
        <f t="shared" si="4"/>
        <v>252</v>
      </c>
      <c r="N23" s="1"/>
    </row>
    <row r="24" spans="1:14" ht="23.25" customHeight="1" x14ac:dyDescent="0.2">
      <c r="A24" s="1"/>
      <c r="B24" s="34" t="s">
        <v>142</v>
      </c>
      <c r="C24" s="93" t="s">
        <v>176</v>
      </c>
      <c r="D24" s="154">
        <v>120</v>
      </c>
      <c r="E24" s="122"/>
      <c r="F24" s="153">
        <f t="shared" si="0"/>
        <v>180</v>
      </c>
      <c r="G24" s="122"/>
      <c r="H24" s="121">
        <f t="shared" si="1"/>
        <v>156</v>
      </c>
      <c r="I24" s="122"/>
      <c r="J24" s="153">
        <f t="shared" si="2"/>
        <v>204</v>
      </c>
      <c r="K24" s="122"/>
      <c r="L24" s="90">
        <f t="shared" si="3"/>
        <v>228</v>
      </c>
      <c r="M24" s="90">
        <f t="shared" si="4"/>
        <v>252</v>
      </c>
      <c r="N24" s="1"/>
    </row>
    <row r="25" spans="1:14" ht="23.25" customHeight="1" x14ac:dyDescent="0.2">
      <c r="A25" s="1"/>
      <c r="B25" s="34" t="s">
        <v>152</v>
      </c>
      <c r="C25" s="93" t="s">
        <v>178</v>
      </c>
      <c r="D25" s="154">
        <v>105</v>
      </c>
      <c r="E25" s="122"/>
      <c r="F25" s="153">
        <f t="shared" si="0"/>
        <v>157.5</v>
      </c>
      <c r="G25" s="122"/>
      <c r="H25" s="121">
        <f t="shared" si="1"/>
        <v>136.5</v>
      </c>
      <c r="I25" s="122"/>
      <c r="J25" s="153">
        <f t="shared" si="2"/>
        <v>178.5</v>
      </c>
      <c r="K25" s="122"/>
      <c r="L25" s="90">
        <f t="shared" si="3"/>
        <v>199.5</v>
      </c>
      <c r="M25" s="90">
        <f t="shared" si="4"/>
        <v>220.5</v>
      </c>
      <c r="N25" s="1"/>
    </row>
    <row r="26" spans="1:14" ht="23.25" customHeight="1" x14ac:dyDescent="0.2">
      <c r="A26" s="1"/>
      <c r="B26" s="34" t="s">
        <v>179</v>
      </c>
      <c r="C26" s="86" t="s">
        <v>65</v>
      </c>
      <c r="D26" s="154">
        <v>120</v>
      </c>
      <c r="E26" s="122"/>
      <c r="F26" s="153">
        <f t="shared" si="0"/>
        <v>180</v>
      </c>
      <c r="G26" s="122"/>
      <c r="H26" s="121">
        <f t="shared" si="1"/>
        <v>156</v>
      </c>
      <c r="I26" s="122"/>
      <c r="J26" s="153">
        <f t="shared" si="2"/>
        <v>204</v>
      </c>
      <c r="K26" s="122"/>
      <c r="L26" s="90">
        <f t="shared" si="3"/>
        <v>228</v>
      </c>
      <c r="M26" s="90">
        <f t="shared" si="4"/>
        <v>252</v>
      </c>
      <c r="N26" s="1"/>
    </row>
    <row r="27" spans="1:14" ht="23.25" customHeight="1" x14ac:dyDescent="0.2">
      <c r="A27" s="1"/>
      <c r="B27" s="34" t="s">
        <v>180</v>
      </c>
      <c r="C27" s="93" t="s">
        <v>178</v>
      </c>
      <c r="D27" s="154">
        <v>105</v>
      </c>
      <c r="E27" s="122"/>
      <c r="F27" s="153">
        <f t="shared" si="0"/>
        <v>157.5</v>
      </c>
      <c r="G27" s="122"/>
      <c r="H27" s="121">
        <f t="shared" si="1"/>
        <v>136.5</v>
      </c>
      <c r="I27" s="122"/>
      <c r="J27" s="153">
        <f t="shared" si="2"/>
        <v>178.5</v>
      </c>
      <c r="K27" s="122"/>
      <c r="L27" s="90">
        <f t="shared" si="3"/>
        <v>199.5</v>
      </c>
      <c r="M27" s="90">
        <f t="shared" si="4"/>
        <v>220.5</v>
      </c>
      <c r="N27" s="1"/>
    </row>
    <row r="28" spans="1:14" ht="23.25" customHeight="1" x14ac:dyDescent="0.2">
      <c r="A28" s="1"/>
      <c r="B28" s="34" t="s">
        <v>181</v>
      </c>
      <c r="C28" s="86" t="s">
        <v>67</v>
      </c>
      <c r="D28" s="154">
        <v>120</v>
      </c>
      <c r="E28" s="122"/>
      <c r="F28" s="153">
        <f t="shared" si="0"/>
        <v>180</v>
      </c>
      <c r="G28" s="122"/>
      <c r="H28" s="121">
        <f t="shared" si="1"/>
        <v>156</v>
      </c>
      <c r="I28" s="122"/>
      <c r="J28" s="153">
        <f t="shared" si="2"/>
        <v>204</v>
      </c>
      <c r="K28" s="122"/>
      <c r="L28" s="90">
        <f t="shared" si="3"/>
        <v>228</v>
      </c>
      <c r="M28" s="90">
        <f t="shared" si="4"/>
        <v>252</v>
      </c>
      <c r="N28" s="1"/>
    </row>
    <row r="29" spans="1:14" ht="23.25" customHeight="1" x14ac:dyDescent="0.2">
      <c r="A29" s="1"/>
      <c r="B29" s="34" t="s">
        <v>183</v>
      </c>
      <c r="C29" s="93" t="s">
        <v>184</v>
      </c>
      <c r="D29" s="154">
        <v>105</v>
      </c>
      <c r="E29" s="122"/>
      <c r="F29" s="153">
        <f t="shared" si="0"/>
        <v>157.5</v>
      </c>
      <c r="G29" s="122"/>
      <c r="H29" s="121">
        <f t="shared" si="1"/>
        <v>136.5</v>
      </c>
      <c r="I29" s="122"/>
      <c r="J29" s="153">
        <f t="shared" si="2"/>
        <v>178.5</v>
      </c>
      <c r="K29" s="122"/>
      <c r="L29" s="90">
        <f t="shared" si="3"/>
        <v>199.5</v>
      </c>
      <c r="M29" s="90">
        <f t="shared" si="4"/>
        <v>220.5</v>
      </c>
      <c r="N29" s="1"/>
    </row>
    <row r="30" spans="1:14" ht="23.25" customHeight="1" x14ac:dyDescent="0.2">
      <c r="A30" s="1"/>
      <c r="B30" s="34" t="s">
        <v>186</v>
      </c>
      <c r="C30" s="86" t="s">
        <v>62</v>
      </c>
      <c r="D30" s="154">
        <v>120</v>
      </c>
      <c r="E30" s="122"/>
      <c r="F30" s="153">
        <f t="shared" si="0"/>
        <v>180</v>
      </c>
      <c r="G30" s="122"/>
      <c r="H30" s="121">
        <f t="shared" si="1"/>
        <v>156</v>
      </c>
      <c r="I30" s="122"/>
      <c r="J30" s="153">
        <f t="shared" si="2"/>
        <v>204</v>
      </c>
      <c r="K30" s="122"/>
      <c r="L30" s="90">
        <f t="shared" si="3"/>
        <v>228</v>
      </c>
      <c r="M30" s="90">
        <f t="shared" si="4"/>
        <v>252</v>
      </c>
      <c r="N30" s="1"/>
    </row>
    <row r="31" spans="1:14" ht="23.25" customHeight="1" x14ac:dyDescent="0.2">
      <c r="A31" s="1"/>
      <c r="B31" s="34" t="s">
        <v>37</v>
      </c>
      <c r="C31" s="93" t="s">
        <v>178</v>
      </c>
      <c r="D31" s="154">
        <v>105</v>
      </c>
      <c r="E31" s="122"/>
      <c r="F31" s="153">
        <f t="shared" si="0"/>
        <v>157.5</v>
      </c>
      <c r="G31" s="122"/>
      <c r="H31" s="121">
        <f t="shared" si="1"/>
        <v>136.5</v>
      </c>
      <c r="I31" s="122"/>
      <c r="J31" s="153">
        <f t="shared" si="2"/>
        <v>178.5</v>
      </c>
      <c r="K31" s="122"/>
      <c r="L31" s="90">
        <f t="shared" si="3"/>
        <v>199.5</v>
      </c>
      <c r="M31" s="90">
        <f t="shared" si="4"/>
        <v>220.5</v>
      </c>
      <c r="N31" s="1"/>
    </row>
    <row r="32" spans="1:14" ht="23.25" customHeight="1" x14ac:dyDescent="0.2">
      <c r="A32" s="1"/>
      <c r="B32" s="34" t="s">
        <v>192</v>
      </c>
      <c r="C32" s="86" t="s">
        <v>63</v>
      </c>
      <c r="D32" s="154">
        <v>120</v>
      </c>
      <c r="E32" s="122"/>
      <c r="F32" s="153">
        <f t="shared" si="0"/>
        <v>180</v>
      </c>
      <c r="G32" s="122"/>
      <c r="H32" s="121">
        <f t="shared" si="1"/>
        <v>156</v>
      </c>
      <c r="I32" s="122"/>
      <c r="J32" s="153">
        <f t="shared" si="2"/>
        <v>204</v>
      </c>
      <c r="K32" s="122"/>
      <c r="L32" s="90">
        <f t="shared" si="3"/>
        <v>228</v>
      </c>
      <c r="M32" s="90">
        <f t="shared" si="4"/>
        <v>252</v>
      </c>
      <c r="N32" s="1"/>
    </row>
    <row r="33" spans="1:14" ht="23.25" customHeight="1" x14ac:dyDescent="0.2">
      <c r="A33" s="1"/>
      <c r="B33" s="34" t="s">
        <v>141</v>
      </c>
      <c r="C33" s="86" t="s">
        <v>66</v>
      </c>
      <c r="D33" s="154">
        <v>120</v>
      </c>
      <c r="E33" s="122"/>
      <c r="F33" s="153">
        <f t="shared" si="0"/>
        <v>180</v>
      </c>
      <c r="G33" s="122"/>
      <c r="H33" s="121">
        <f t="shared" si="1"/>
        <v>156</v>
      </c>
      <c r="I33" s="122"/>
      <c r="J33" s="153">
        <f t="shared" si="2"/>
        <v>204</v>
      </c>
      <c r="K33" s="122"/>
      <c r="L33" s="90">
        <f t="shared" si="3"/>
        <v>228</v>
      </c>
      <c r="M33" s="90">
        <f t="shared" si="4"/>
        <v>252</v>
      </c>
      <c r="N33" s="1"/>
    </row>
    <row r="34" spans="1:14" ht="23.25" customHeight="1" x14ac:dyDescent="0.2">
      <c r="A34" s="1"/>
      <c r="B34" s="34" t="s">
        <v>197</v>
      </c>
      <c r="C34" s="86" t="s">
        <v>65</v>
      </c>
      <c r="D34" s="154">
        <v>120</v>
      </c>
      <c r="E34" s="122"/>
      <c r="F34" s="153">
        <f t="shared" si="0"/>
        <v>180</v>
      </c>
      <c r="G34" s="122"/>
      <c r="H34" s="121">
        <f t="shared" si="1"/>
        <v>156</v>
      </c>
      <c r="I34" s="122"/>
      <c r="J34" s="153">
        <f t="shared" si="2"/>
        <v>204</v>
      </c>
      <c r="K34" s="122"/>
      <c r="L34" s="90">
        <f t="shared" si="3"/>
        <v>228</v>
      </c>
      <c r="M34" s="90">
        <f t="shared" si="4"/>
        <v>252</v>
      </c>
      <c r="N34" s="1"/>
    </row>
    <row r="35" spans="1:14" ht="23.25" customHeight="1" x14ac:dyDescent="0.2">
      <c r="A35" s="1"/>
      <c r="B35" s="34" t="s">
        <v>150</v>
      </c>
      <c r="C35" s="86" t="s">
        <v>139</v>
      </c>
      <c r="D35" s="154">
        <v>130</v>
      </c>
      <c r="E35" s="122"/>
      <c r="F35" s="153">
        <f t="shared" si="0"/>
        <v>195</v>
      </c>
      <c r="G35" s="122"/>
      <c r="H35" s="121">
        <f t="shared" si="1"/>
        <v>169</v>
      </c>
      <c r="I35" s="122"/>
      <c r="J35" s="153">
        <f t="shared" si="2"/>
        <v>221</v>
      </c>
      <c r="K35" s="122"/>
      <c r="L35" s="90">
        <f t="shared" si="3"/>
        <v>247</v>
      </c>
      <c r="M35" s="90">
        <f t="shared" si="4"/>
        <v>273</v>
      </c>
      <c r="N35" s="1"/>
    </row>
    <row r="36" spans="1:14" ht="23.25" customHeight="1" x14ac:dyDescent="0.2">
      <c r="A36" s="1"/>
      <c r="B36" s="34" t="s">
        <v>161</v>
      </c>
      <c r="C36" s="86" t="s">
        <v>61</v>
      </c>
      <c r="D36" s="154">
        <v>120</v>
      </c>
      <c r="E36" s="122"/>
      <c r="F36" s="153">
        <f t="shared" si="0"/>
        <v>180</v>
      </c>
      <c r="G36" s="122"/>
      <c r="H36" s="121">
        <f t="shared" si="1"/>
        <v>156</v>
      </c>
      <c r="I36" s="122"/>
      <c r="J36" s="153">
        <f t="shared" si="2"/>
        <v>204</v>
      </c>
      <c r="K36" s="122"/>
      <c r="L36" s="90">
        <f t="shared" si="3"/>
        <v>228</v>
      </c>
      <c r="M36" s="90">
        <f t="shared" si="4"/>
        <v>252</v>
      </c>
      <c r="N36" s="1"/>
    </row>
    <row r="37" spans="1:14" ht="23.25" customHeight="1" x14ac:dyDescent="0.2">
      <c r="A37" s="1"/>
      <c r="B37" s="34" t="s">
        <v>187</v>
      </c>
      <c r="C37" s="86" t="s">
        <v>62</v>
      </c>
      <c r="D37" s="154">
        <v>120</v>
      </c>
      <c r="E37" s="122"/>
      <c r="F37" s="153">
        <f t="shared" si="0"/>
        <v>180</v>
      </c>
      <c r="G37" s="122"/>
      <c r="H37" s="121">
        <f t="shared" si="1"/>
        <v>156</v>
      </c>
      <c r="I37" s="122"/>
      <c r="J37" s="153">
        <f t="shared" si="2"/>
        <v>204</v>
      </c>
      <c r="K37" s="122"/>
      <c r="L37" s="90">
        <f t="shared" si="3"/>
        <v>228</v>
      </c>
      <c r="M37" s="90">
        <f t="shared" si="4"/>
        <v>252</v>
      </c>
      <c r="N37" s="1"/>
    </row>
    <row r="38" spans="1:14" ht="23.25" customHeight="1" x14ac:dyDescent="0.2">
      <c r="A38" s="1"/>
      <c r="B38" s="34" t="s">
        <v>165</v>
      </c>
      <c r="C38" s="86" t="s">
        <v>61</v>
      </c>
      <c r="D38" s="154">
        <v>120</v>
      </c>
      <c r="E38" s="122"/>
      <c r="F38" s="153">
        <f t="shared" si="0"/>
        <v>180</v>
      </c>
      <c r="G38" s="122"/>
      <c r="H38" s="121">
        <f t="shared" si="1"/>
        <v>156</v>
      </c>
      <c r="I38" s="122"/>
      <c r="J38" s="153">
        <f t="shared" si="2"/>
        <v>204</v>
      </c>
      <c r="K38" s="122"/>
      <c r="L38" s="90">
        <f t="shared" si="3"/>
        <v>228</v>
      </c>
      <c r="M38" s="90">
        <f t="shared" si="4"/>
        <v>252</v>
      </c>
      <c r="N38" s="1"/>
    </row>
    <row r="39" spans="1:14" ht="23.25" customHeight="1" x14ac:dyDescent="0.2">
      <c r="A39" s="1"/>
      <c r="B39" s="34" t="s">
        <v>190</v>
      </c>
      <c r="C39" s="86" t="s">
        <v>62</v>
      </c>
      <c r="D39" s="154">
        <v>120</v>
      </c>
      <c r="E39" s="122"/>
      <c r="F39" s="153">
        <f t="shared" si="0"/>
        <v>180</v>
      </c>
      <c r="G39" s="122"/>
      <c r="H39" s="121">
        <f t="shared" si="1"/>
        <v>156</v>
      </c>
      <c r="I39" s="122"/>
      <c r="J39" s="153">
        <f t="shared" si="2"/>
        <v>204</v>
      </c>
      <c r="K39" s="122"/>
      <c r="L39" s="90">
        <f t="shared" si="3"/>
        <v>228</v>
      </c>
      <c r="M39" s="90">
        <f t="shared" si="4"/>
        <v>252</v>
      </c>
      <c r="N39" s="1"/>
    </row>
    <row r="40" spans="1:14" ht="23.25" customHeight="1" x14ac:dyDescent="0.2">
      <c r="A40" s="1"/>
      <c r="B40" s="34" t="s">
        <v>147</v>
      </c>
      <c r="C40" s="86" t="s">
        <v>66</v>
      </c>
      <c r="D40" s="154">
        <v>120</v>
      </c>
      <c r="E40" s="122"/>
      <c r="F40" s="153">
        <f t="shared" si="0"/>
        <v>180</v>
      </c>
      <c r="G40" s="122"/>
      <c r="H40" s="121">
        <f t="shared" si="1"/>
        <v>156</v>
      </c>
      <c r="I40" s="122"/>
      <c r="J40" s="153">
        <f t="shared" si="2"/>
        <v>204</v>
      </c>
      <c r="K40" s="122"/>
      <c r="L40" s="90">
        <f t="shared" si="3"/>
        <v>228</v>
      </c>
      <c r="M40" s="90">
        <f t="shared" si="4"/>
        <v>252</v>
      </c>
      <c r="N40" s="1"/>
    </row>
    <row r="41" spans="1:14" ht="23.25" customHeight="1" x14ac:dyDescent="0.2">
      <c r="A41" s="1"/>
      <c r="B41" s="34" t="s">
        <v>154</v>
      </c>
      <c r="C41" s="86" t="s">
        <v>66</v>
      </c>
      <c r="D41" s="154">
        <v>120</v>
      </c>
      <c r="E41" s="122"/>
      <c r="F41" s="153">
        <f t="shared" si="0"/>
        <v>180</v>
      </c>
      <c r="G41" s="122"/>
      <c r="H41" s="121">
        <f t="shared" si="1"/>
        <v>156</v>
      </c>
      <c r="I41" s="122"/>
      <c r="J41" s="153">
        <f t="shared" si="2"/>
        <v>204</v>
      </c>
      <c r="K41" s="122"/>
      <c r="L41" s="90">
        <f t="shared" si="3"/>
        <v>228</v>
      </c>
      <c r="M41" s="90">
        <f t="shared" si="4"/>
        <v>252</v>
      </c>
      <c r="N41" s="1"/>
    </row>
    <row r="42" spans="1:14" ht="23.25" customHeight="1" x14ac:dyDescent="0.2">
      <c r="A42" s="1"/>
      <c r="B42" s="34" t="s">
        <v>169</v>
      </c>
      <c r="C42" s="86" t="s">
        <v>61</v>
      </c>
      <c r="D42" s="154">
        <v>120</v>
      </c>
      <c r="E42" s="122"/>
      <c r="F42" s="153">
        <f t="shared" si="0"/>
        <v>180</v>
      </c>
      <c r="G42" s="122"/>
      <c r="H42" s="121">
        <f t="shared" si="1"/>
        <v>156</v>
      </c>
      <c r="I42" s="122"/>
      <c r="J42" s="153">
        <f t="shared" si="2"/>
        <v>204</v>
      </c>
      <c r="K42" s="122"/>
      <c r="L42" s="90">
        <f t="shared" si="3"/>
        <v>228</v>
      </c>
      <c r="M42" s="90">
        <f t="shared" si="4"/>
        <v>252</v>
      </c>
      <c r="N42" s="1"/>
    </row>
    <row r="43" spans="1:14" ht="23.25" customHeight="1" x14ac:dyDescent="0.2">
      <c r="A43" s="1"/>
      <c r="B43" s="34" t="s">
        <v>163</v>
      </c>
      <c r="C43" s="86" t="s">
        <v>66</v>
      </c>
      <c r="D43" s="154">
        <v>120</v>
      </c>
      <c r="E43" s="122"/>
      <c r="F43" s="153">
        <f t="shared" si="0"/>
        <v>180</v>
      </c>
      <c r="G43" s="122"/>
      <c r="H43" s="121">
        <f t="shared" si="1"/>
        <v>156</v>
      </c>
      <c r="I43" s="122"/>
      <c r="J43" s="153">
        <f t="shared" si="2"/>
        <v>204</v>
      </c>
      <c r="K43" s="122"/>
      <c r="L43" s="90">
        <f t="shared" si="3"/>
        <v>228</v>
      </c>
      <c r="M43" s="90">
        <f t="shared" si="4"/>
        <v>252</v>
      </c>
      <c r="N43" s="1"/>
    </row>
    <row r="44" spans="1:14" ht="23.25" customHeight="1" x14ac:dyDescent="0.2">
      <c r="A44" s="1"/>
      <c r="B44" s="34" t="s">
        <v>189</v>
      </c>
      <c r="C44" s="86" t="s">
        <v>67</v>
      </c>
      <c r="D44" s="154">
        <v>120</v>
      </c>
      <c r="E44" s="122"/>
      <c r="F44" s="153">
        <f t="shared" si="0"/>
        <v>180</v>
      </c>
      <c r="G44" s="122"/>
      <c r="H44" s="121">
        <f t="shared" si="1"/>
        <v>156</v>
      </c>
      <c r="I44" s="122"/>
      <c r="J44" s="153">
        <f t="shared" si="2"/>
        <v>204</v>
      </c>
      <c r="K44" s="122"/>
      <c r="L44" s="90">
        <f t="shared" si="3"/>
        <v>228</v>
      </c>
      <c r="M44" s="90">
        <f t="shared" si="4"/>
        <v>252</v>
      </c>
      <c r="N44" s="1"/>
    </row>
    <row r="45" spans="1:14" ht="23.25" customHeight="1" x14ac:dyDescent="0.2">
      <c r="A45" s="1"/>
      <c r="B45" s="34" t="s">
        <v>196</v>
      </c>
      <c r="C45" s="86" t="s">
        <v>63</v>
      </c>
      <c r="D45" s="154">
        <v>120</v>
      </c>
      <c r="E45" s="122"/>
      <c r="F45" s="153">
        <f t="shared" si="0"/>
        <v>180</v>
      </c>
      <c r="G45" s="122"/>
      <c r="H45" s="121">
        <f t="shared" si="1"/>
        <v>156</v>
      </c>
      <c r="I45" s="122"/>
      <c r="J45" s="153">
        <f t="shared" si="2"/>
        <v>204</v>
      </c>
      <c r="K45" s="122"/>
      <c r="L45" s="90">
        <f t="shared" si="3"/>
        <v>228</v>
      </c>
      <c r="M45" s="90">
        <f t="shared" si="4"/>
        <v>252</v>
      </c>
      <c r="N45" s="1"/>
    </row>
    <row r="46" spans="1:14" ht="23.25" customHeight="1" x14ac:dyDescent="0.2">
      <c r="A46" s="1"/>
      <c r="B46" s="34" t="s">
        <v>162</v>
      </c>
      <c r="C46" s="86" t="s">
        <v>58</v>
      </c>
      <c r="D46" s="154">
        <v>120</v>
      </c>
      <c r="E46" s="122"/>
      <c r="F46" s="153">
        <f t="shared" si="0"/>
        <v>180</v>
      </c>
      <c r="G46" s="122"/>
      <c r="H46" s="121">
        <f t="shared" si="1"/>
        <v>156</v>
      </c>
      <c r="I46" s="122"/>
      <c r="J46" s="153">
        <f t="shared" si="2"/>
        <v>204</v>
      </c>
      <c r="K46" s="122"/>
      <c r="L46" s="90">
        <f t="shared" si="3"/>
        <v>228</v>
      </c>
      <c r="M46" s="90">
        <f t="shared" si="4"/>
        <v>252</v>
      </c>
      <c r="N46" s="1"/>
    </row>
    <row r="47" spans="1:14" ht="23.25" customHeight="1" x14ac:dyDescent="0.2">
      <c r="A47" s="1"/>
      <c r="B47" s="34" t="s">
        <v>160</v>
      </c>
      <c r="C47" s="86" t="s">
        <v>139</v>
      </c>
      <c r="D47" s="154">
        <v>130</v>
      </c>
      <c r="E47" s="122"/>
      <c r="F47" s="153">
        <f t="shared" si="0"/>
        <v>195</v>
      </c>
      <c r="G47" s="122"/>
      <c r="H47" s="121">
        <f t="shared" si="1"/>
        <v>169</v>
      </c>
      <c r="I47" s="122"/>
      <c r="J47" s="153">
        <f t="shared" si="2"/>
        <v>221</v>
      </c>
      <c r="K47" s="122"/>
      <c r="L47" s="90">
        <f t="shared" si="3"/>
        <v>247</v>
      </c>
      <c r="M47" s="90">
        <f t="shared" si="4"/>
        <v>273</v>
      </c>
      <c r="N47" s="1"/>
    </row>
    <row r="48" spans="1:14" ht="23.25" customHeight="1" x14ac:dyDescent="0.2">
      <c r="A48" s="1"/>
      <c r="B48" s="34" t="s">
        <v>231</v>
      </c>
      <c r="C48" s="93" t="s">
        <v>178</v>
      </c>
      <c r="D48" s="154">
        <v>105</v>
      </c>
      <c r="E48" s="122"/>
      <c r="F48" s="153">
        <f t="shared" si="0"/>
        <v>157.5</v>
      </c>
      <c r="G48" s="122"/>
      <c r="H48" s="121">
        <f t="shared" si="1"/>
        <v>136.5</v>
      </c>
      <c r="I48" s="122"/>
      <c r="J48" s="153">
        <f t="shared" si="2"/>
        <v>178.5</v>
      </c>
      <c r="K48" s="122"/>
      <c r="L48" s="90">
        <f t="shared" si="3"/>
        <v>199.5</v>
      </c>
      <c r="M48" s="90">
        <f t="shared" si="4"/>
        <v>220.5</v>
      </c>
      <c r="N48" s="1"/>
    </row>
    <row r="49" spans="1:14" ht="23.25" customHeight="1" x14ac:dyDescent="0.2">
      <c r="A49" s="1"/>
      <c r="B49" s="34" t="s">
        <v>164</v>
      </c>
      <c r="C49" s="93" t="s">
        <v>233</v>
      </c>
      <c r="D49" s="154">
        <v>130</v>
      </c>
      <c r="E49" s="122"/>
      <c r="F49" s="153">
        <f t="shared" si="0"/>
        <v>195</v>
      </c>
      <c r="G49" s="122"/>
      <c r="H49" s="121">
        <f t="shared" si="1"/>
        <v>169</v>
      </c>
      <c r="I49" s="122"/>
      <c r="J49" s="153">
        <f t="shared" si="2"/>
        <v>221</v>
      </c>
      <c r="K49" s="122"/>
      <c r="L49" s="90">
        <f t="shared" si="3"/>
        <v>247</v>
      </c>
      <c r="M49" s="90">
        <f t="shared" si="4"/>
        <v>273</v>
      </c>
      <c r="N49" s="1"/>
    </row>
    <row r="50" spans="1:14" ht="23.25" customHeight="1" x14ac:dyDescent="0.2">
      <c r="A50" s="1"/>
      <c r="B50" s="34" t="s">
        <v>191</v>
      </c>
      <c r="C50" s="86" t="s">
        <v>67</v>
      </c>
      <c r="D50" s="154">
        <v>120</v>
      </c>
      <c r="E50" s="122"/>
      <c r="F50" s="153">
        <f t="shared" si="0"/>
        <v>180</v>
      </c>
      <c r="G50" s="122"/>
      <c r="H50" s="121">
        <f t="shared" si="1"/>
        <v>156</v>
      </c>
      <c r="I50" s="122"/>
      <c r="J50" s="153">
        <f t="shared" si="2"/>
        <v>204</v>
      </c>
      <c r="K50" s="122"/>
      <c r="L50" s="90">
        <f t="shared" si="3"/>
        <v>228</v>
      </c>
      <c r="M50" s="90">
        <f t="shared" si="4"/>
        <v>252</v>
      </c>
      <c r="N50" s="1"/>
    </row>
    <row r="51" spans="1:14" ht="23.25" customHeight="1" x14ac:dyDescent="0.2">
      <c r="A51" s="1"/>
      <c r="B51" s="34" t="s">
        <v>235</v>
      </c>
      <c r="C51" s="93" t="s">
        <v>236</v>
      </c>
      <c r="D51" s="154">
        <v>130</v>
      </c>
      <c r="E51" s="122"/>
      <c r="F51" s="153">
        <f t="shared" si="0"/>
        <v>195</v>
      </c>
      <c r="G51" s="122"/>
      <c r="H51" s="121">
        <f t="shared" si="1"/>
        <v>169</v>
      </c>
      <c r="I51" s="122"/>
      <c r="J51" s="153">
        <f t="shared" si="2"/>
        <v>221</v>
      </c>
      <c r="K51" s="122"/>
      <c r="L51" s="90">
        <f t="shared" si="3"/>
        <v>247</v>
      </c>
      <c r="M51" s="90">
        <f t="shared" si="4"/>
        <v>273</v>
      </c>
      <c r="N51" s="1"/>
    </row>
    <row r="52" spans="1:14" ht="23.25" customHeight="1" x14ac:dyDescent="0.2">
      <c r="A52" s="1"/>
      <c r="B52" s="34" t="s">
        <v>201</v>
      </c>
      <c r="C52" s="86" t="s">
        <v>65</v>
      </c>
      <c r="D52" s="154">
        <v>120</v>
      </c>
      <c r="E52" s="122"/>
      <c r="F52" s="153">
        <f t="shared" si="0"/>
        <v>180</v>
      </c>
      <c r="G52" s="122"/>
      <c r="H52" s="121">
        <f t="shared" si="1"/>
        <v>156</v>
      </c>
      <c r="I52" s="122"/>
      <c r="J52" s="153">
        <f t="shared" si="2"/>
        <v>204</v>
      </c>
      <c r="K52" s="122"/>
      <c r="L52" s="90">
        <f t="shared" si="3"/>
        <v>228</v>
      </c>
      <c r="M52" s="90">
        <f t="shared" si="4"/>
        <v>252</v>
      </c>
      <c r="N52" s="1"/>
    </row>
    <row r="53" spans="1:14" ht="23.25" customHeight="1" x14ac:dyDescent="0.2">
      <c r="A53" s="1"/>
      <c r="B53" s="34" t="s">
        <v>200</v>
      </c>
      <c r="C53" s="86" t="s">
        <v>63</v>
      </c>
      <c r="D53" s="154">
        <v>120</v>
      </c>
      <c r="E53" s="122"/>
      <c r="F53" s="153">
        <f t="shared" si="0"/>
        <v>180</v>
      </c>
      <c r="G53" s="122"/>
      <c r="H53" s="121">
        <f t="shared" si="1"/>
        <v>156</v>
      </c>
      <c r="I53" s="122"/>
      <c r="J53" s="153">
        <f t="shared" si="2"/>
        <v>204</v>
      </c>
      <c r="K53" s="122"/>
      <c r="L53" s="90">
        <f t="shared" si="3"/>
        <v>228</v>
      </c>
      <c r="M53" s="90">
        <f t="shared" si="4"/>
        <v>252</v>
      </c>
      <c r="N53" s="1"/>
    </row>
    <row r="54" spans="1:14" ht="23.25" customHeight="1" x14ac:dyDescent="0.2">
      <c r="A54" s="1"/>
      <c r="B54" s="34" t="s">
        <v>167</v>
      </c>
      <c r="C54" s="86" t="s">
        <v>66</v>
      </c>
      <c r="D54" s="154">
        <v>120</v>
      </c>
      <c r="E54" s="122"/>
      <c r="F54" s="153">
        <f t="shared" si="0"/>
        <v>180</v>
      </c>
      <c r="G54" s="122"/>
      <c r="H54" s="121">
        <f t="shared" si="1"/>
        <v>156</v>
      </c>
      <c r="I54" s="122"/>
      <c r="J54" s="153">
        <f t="shared" si="2"/>
        <v>204</v>
      </c>
      <c r="K54" s="122"/>
      <c r="L54" s="90">
        <f t="shared" si="3"/>
        <v>228</v>
      </c>
      <c r="M54" s="90">
        <f t="shared" si="4"/>
        <v>252</v>
      </c>
      <c r="N54" s="1"/>
    </row>
    <row r="55" spans="1:14" ht="23.25" customHeight="1" x14ac:dyDescent="0.2">
      <c r="A55" s="1"/>
      <c r="B55" s="34" t="s">
        <v>198</v>
      </c>
      <c r="C55" s="86" t="s">
        <v>62</v>
      </c>
      <c r="D55" s="154">
        <v>120</v>
      </c>
      <c r="E55" s="122"/>
      <c r="F55" s="153">
        <f t="shared" si="0"/>
        <v>180</v>
      </c>
      <c r="G55" s="122"/>
      <c r="H55" s="121">
        <f t="shared" si="1"/>
        <v>156</v>
      </c>
      <c r="I55" s="122"/>
      <c r="J55" s="153">
        <f t="shared" si="2"/>
        <v>204</v>
      </c>
      <c r="K55" s="122"/>
      <c r="L55" s="90">
        <f t="shared" si="3"/>
        <v>228</v>
      </c>
      <c r="M55" s="90">
        <f t="shared" si="4"/>
        <v>252</v>
      </c>
      <c r="N55" s="1"/>
    </row>
    <row r="56" spans="1:14" ht="23.25" customHeight="1" x14ac:dyDescent="0.2">
      <c r="A56" s="1"/>
      <c r="B56" s="34" t="s">
        <v>204</v>
      </c>
      <c r="C56" s="86" t="s">
        <v>65</v>
      </c>
      <c r="D56" s="154">
        <v>120</v>
      </c>
      <c r="E56" s="122"/>
      <c r="F56" s="153">
        <f t="shared" si="0"/>
        <v>180</v>
      </c>
      <c r="G56" s="122"/>
      <c r="H56" s="121">
        <f t="shared" si="1"/>
        <v>156</v>
      </c>
      <c r="I56" s="122"/>
      <c r="J56" s="153">
        <f t="shared" si="2"/>
        <v>204</v>
      </c>
      <c r="K56" s="122"/>
      <c r="L56" s="90">
        <f t="shared" si="3"/>
        <v>228</v>
      </c>
      <c r="M56" s="90">
        <f t="shared" si="4"/>
        <v>252</v>
      </c>
      <c r="N56" s="1"/>
    </row>
    <row r="57" spans="1:14" ht="23.25" customHeight="1" x14ac:dyDescent="0.2">
      <c r="A57" s="1"/>
      <c r="B57" s="34" t="s">
        <v>240</v>
      </c>
      <c r="C57" s="93" t="s">
        <v>178</v>
      </c>
      <c r="D57" s="154">
        <v>105</v>
      </c>
      <c r="E57" s="122"/>
      <c r="F57" s="153">
        <f t="shared" si="0"/>
        <v>157.5</v>
      </c>
      <c r="G57" s="122"/>
      <c r="H57" s="121">
        <f t="shared" si="1"/>
        <v>136.5</v>
      </c>
      <c r="I57" s="122"/>
      <c r="J57" s="153">
        <f t="shared" si="2"/>
        <v>178.5</v>
      </c>
      <c r="K57" s="122"/>
      <c r="L57" s="90">
        <f t="shared" si="3"/>
        <v>199.5</v>
      </c>
      <c r="M57" s="90">
        <f t="shared" si="4"/>
        <v>220.5</v>
      </c>
      <c r="N57" s="1"/>
    </row>
    <row r="58" spans="1:14" ht="23.25" customHeight="1" x14ac:dyDescent="0.2">
      <c r="A58" s="1"/>
      <c r="B58" s="34" t="s">
        <v>195</v>
      </c>
      <c r="C58" s="86" t="s">
        <v>67</v>
      </c>
      <c r="D58" s="154">
        <v>120</v>
      </c>
      <c r="E58" s="122"/>
      <c r="F58" s="153">
        <f t="shared" si="0"/>
        <v>180</v>
      </c>
      <c r="G58" s="122"/>
      <c r="H58" s="121">
        <f t="shared" si="1"/>
        <v>156</v>
      </c>
      <c r="I58" s="122"/>
      <c r="J58" s="153">
        <f t="shared" si="2"/>
        <v>204</v>
      </c>
      <c r="K58" s="122"/>
      <c r="L58" s="90">
        <f t="shared" si="3"/>
        <v>228</v>
      </c>
      <c r="M58" s="90">
        <f t="shared" si="4"/>
        <v>252</v>
      </c>
      <c r="N58" s="1"/>
    </row>
    <row r="59" spans="1:14" ht="23.25" customHeight="1" x14ac:dyDescent="0.2">
      <c r="A59" s="1"/>
      <c r="B59" s="34" t="s">
        <v>241</v>
      </c>
      <c r="C59" s="93" t="s">
        <v>178</v>
      </c>
      <c r="D59" s="154">
        <v>105</v>
      </c>
      <c r="E59" s="122"/>
      <c r="F59" s="153">
        <f t="shared" si="0"/>
        <v>157.5</v>
      </c>
      <c r="G59" s="122"/>
      <c r="H59" s="121">
        <f t="shared" si="1"/>
        <v>136.5</v>
      </c>
      <c r="I59" s="122"/>
      <c r="J59" s="153">
        <f t="shared" si="2"/>
        <v>178.5</v>
      </c>
      <c r="K59" s="122"/>
      <c r="L59" s="90">
        <f t="shared" si="3"/>
        <v>199.5</v>
      </c>
      <c r="M59" s="90">
        <f t="shared" si="4"/>
        <v>220.5</v>
      </c>
      <c r="N59" s="1"/>
    </row>
    <row r="60" spans="1:14" ht="23.25" customHeight="1" x14ac:dyDescent="0.2">
      <c r="A60" s="1"/>
      <c r="B60" s="34" t="s">
        <v>166</v>
      </c>
      <c r="C60" s="86" t="s">
        <v>58</v>
      </c>
      <c r="D60" s="154">
        <v>120</v>
      </c>
      <c r="E60" s="122"/>
      <c r="F60" s="153">
        <f t="shared" si="0"/>
        <v>180</v>
      </c>
      <c r="G60" s="122"/>
      <c r="H60" s="121">
        <f t="shared" si="1"/>
        <v>156</v>
      </c>
      <c r="I60" s="122"/>
      <c r="J60" s="153">
        <f t="shared" si="2"/>
        <v>204</v>
      </c>
      <c r="K60" s="122"/>
      <c r="L60" s="90">
        <f t="shared" si="3"/>
        <v>228</v>
      </c>
      <c r="M60" s="90">
        <f t="shared" si="4"/>
        <v>252</v>
      </c>
      <c r="N60" s="1"/>
    </row>
    <row r="61" spans="1:14" ht="23.25" customHeight="1" x14ac:dyDescent="0.2">
      <c r="A61" s="1"/>
      <c r="B61" s="34" t="s">
        <v>242</v>
      </c>
      <c r="C61" s="93" t="s">
        <v>178</v>
      </c>
      <c r="D61" s="154">
        <v>105</v>
      </c>
      <c r="E61" s="122"/>
      <c r="F61" s="153">
        <f t="shared" si="0"/>
        <v>157.5</v>
      </c>
      <c r="G61" s="122"/>
      <c r="H61" s="121">
        <f t="shared" si="1"/>
        <v>136.5</v>
      </c>
      <c r="I61" s="122"/>
      <c r="J61" s="153">
        <f t="shared" si="2"/>
        <v>178.5</v>
      </c>
      <c r="K61" s="122"/>
      <c r="L61" s="90">
        <f t="shared" si="3"/>
        <v>199.5</v>
      </c>
      <c r="M61" s="90">
        <f t="shared" si="4"/>
        <v>220.5</v>
      </c>
      <c r="N61" s="1"/>
    </row>
    <row r="62" spans="1:14" ht="23.25" customHeight="1" x14ac:dyDescent="0.2">
      <c r="A62" s="1"/>
      <c r="B62" s="34" t="s">
        <v>206</v>
      </c>
      <c r="C62" s="86" t="s">
        <v>65</v>
      </c>
      <c r="D62" s="154">
        <v>120</v>
      </c>
      <c r="E62" s="122"/>
      <c r="F62" s="153">
        <f t="shared" si="0"/>
        <v>180</v>
      </c>
      <c r="G62" s="122"/>
      <c r="H62" s="121">
        <f t="shared" si="1"/>
        <v>156</v>
      </c>
      <c r="I62" s="122"/>
      <c r="J62" s="153">
        <f t="shared" si="2"/>
        <v>204</v>
      </c>
      <c r="K62" s="122"/>
      <c r="L62" s="90">
        <f t="shared" si="3"/>
        <v>228</v>
      </c>
      <c r="M62" s="90">
        <f t="shared" si="4"/>
        <v>252</v>
      </c>
      <c r="N62" s="1"/>
    </row>
    <row r="63" spans="1:14" ht="23.25" customHeight="1" x14ac:dyDescent="0.2">
      <c r="A63" s="1"/>
      <c r="B63" s="34" t="s">
        <v>202</v>
      </c>
      <c r="C63" s="86" t="s">
        <v>62</v>
      </c>
      <c r="D63" s="154">
        <v>120</v>
      </c>
      <c r="E63" s="122"/>
      <c r="F63" s="153">
        <f t="shared" si="0"/>
        <v>180</v>
      </c>
      <c r="G63" s="122"/>
      <c r="H63" s="121">
        <f t="shared" si="1"/>
        <v>156</v>
      </c>
      <c r="I63" s="122"/>
      <c r="J63" s="153">
        <f t="shared" si="2"/>
        <v>204</v>
      </c>
      <c r="K63" s="122"/>
      <c r="L63" s="90">
        <f t="shared" si="3"/>
        <v>228</v>
      </c>
      <c r="M63" s="90">
        <f t="shared" si="4"/>
        <v>252</v>
      </c>
      <c r="N63" s="1"/>
    </row>
    <row r="64" spans="1:14" ht="23.25" customHeight="1" x14ac:dyDescent="0.2">
      <c r="A64" s="1"/>
      <c r="B64" s="34" t="s">
        <v>173</v>
      </c>
      <c r="C64" s="86" t="s">
        <v>139</v>
      </c>
      <c r="D64" s="154">
        <v>130</v>
      </c>
      <c r="E64" s="122"/>
      <c r="F64" s="153">
        <f t="shared" si="0"/>
        <v>195</v>
      </c>
      <c r="G64" s="122"/>
      <c r="H64" s="121">
        <f t="shared" si="1"/>
        <v>169</v>
      </c>
      <c r="I64" s="122"/>
      <c r="J64" s="153">
        <f t="shared" si="2"/>
        <v>221</v>
      </c>
      <c r="K64" s="122"/>
      <c r="L64" s="90">
        <f t="shared" si="3"/>
        <v>247</v>
      </c>
      <c r="M64" s="90">
        <f t="shared" si="4"/>
        <v>273</v>
      </c>
      <c r="N64" s="1"/>
    </row>
    <row r="65" spans="1:14" ht="21.75" customHeight="1" x14ac:dyDescent="0.2">
      <c r="A65" s="1"/>
      <c r="B65" s="34" t="s">
        <v>243</v>
      </c>
      <c r="C65" s="86" t="s">
        <v>67</v>
      </c>
      <c r="D65" s="154">
        <v>120</v>
      </c>
      <c r="E65" s="122"/>
      <c r="F65" s="153">
        <f t="shared" si="0"/>
        <v>180</v>
      </c>
      <c r="G65" s="122"/>
      <c r="H65" s="121">
        <f t="shared" si="1"/>
        <v>156</v>
      </c>
      <c r="I65" s="122"/>
      <c r="J65" s="153">
        <f t="shared" si="2"/>
        <v>204</v>
      </c>
      <c r="K65" s="122"/>
      <c r="L65" s="90">
        <f t="shared" si="3"/>
        <v>228</v>
      </c>
      <c r="M65" s="90">
        <f t="shared" si="4"/>
        <v>252</v>
      </c>
      <c r="N65" s="1"/>
    </row>
    <row r="66" spans="1:14" ht="23.25" customHeight="1" x14ac:dyDescent="0.2">
      <c r="A66" s="1"/>
      <c r="B66" s="34" t="s">
        <v>203</v>
      </c>
      <c r="C66" s="86" t="s">
        <v>67</v>
      </c>
      <c r="D66" s="154">
        <v>120</v>
      </c>
      <c r="E66" s="122"/>
      <c r="F66" s="153">
        <f t="shared" si="0"/>
        <v>180</v>
      </c>
      <c r="G66" s="122"/>
      <c r="H66" s="121">
        <f t="shared" si="1"/>
        <v>156</v>
      </c>
      <c r="I66" s="122"/>
      <c r="J66" s="153">
        <f t="shared" si="2"/>
        <v>204</v>
      </c>
      <c r="K66" s="122"/>
      <c r="L66" s="90">
        <f t="shared" si="3"/>
        <v>228</v>
      </c>
      <c r="M66" s="90">
        <f t="shared" si="4"/>
        <v>252</v>
      </c>
      <c r="N66" s="1"/>
    </row>
    <row r="67" spans="1:14" ht="23.25" customHeight="1" x14ac:dyDescent="0.2">
      <c r="A67" s="1"/>
      <c r="B67" s="34" t="s">
        <v>244</v>
      </c>
      <c r="C67" s="93" t="s">
        <v>178</v>
      </c>
      <c r="D67" s="154">
        <v>105</v>
      </c>
      <c r="E67" s="122"/>
      <c r="F67" s="153">
        <f t="shared" si="0"/>
        <v>157.5</v>
      </c>
      <c r="G67" s="122"/>
      <c r="H67" s="121">
        <f t="shared" si="1"/>
        <v>136.5</v>
      </c>
      <c r="I67" s="122"/>
      <c r="J67" s="153">
        <f t="shared" si="2"/>
        <v>178.5</v>
      </c>
      <c r="K67" s="122"/>
      <c r="L67" s="90">
        <f t="shared" si="3"/>
        <v>199.5</v>
      </c>
      <c r="M67" s="90">
        <f t="shared" si="4"/>
        <v>220.5</v>
      </c>
      <c r="N67" s="1"/>
    </row>
    <row r="68" spans="1:14" ht="23.25" customHeight="1" x14ac:dyDescent="0.2">
      <c r="A68" s="1"/>
      <c r="B68" s="34" t="s">
        <v>175</v>
      </c>
      <c r="C68" s="86" t="s">
        <v>139</v>
      </c>
      <c r="D68" s="154">
        <v>130</v>
      </c>
      <c r="E68" s="122"/>
      <c r="F68" s="153">
        <f t="shared" si="0"/>
        <v>195</v>
      </c>
      <c r="G68" s="122"/>
      <c r="H68" s="121">
        <f t="shared" si="1"/>
        <v>169</v>
      </c>
      <c r="I68" s="122"/>
      <c r="J68" s="153">
        <f t="shared" si="2"/>
        <v>221</v>
      </c>
      <c r="K68" s="122"/>
      <c r="L68" s="90">
        <f t="shared" si="3"/>
        <v>247</v>
      </c>
      <c r="M68" s="90">
        <f t="shared" si="4"/>
        <v>273</v>
      </c>
      <c r="N68" s="1"/>
    </row>
    <row r="69" spans="1:14" ht="15" customHeight="1" x14ac:dyDescent="0.2">
      <c r="A69" s="1"/>
      <c r="B69" s="16"/>
      <c r="C69" s="16"/>
      <c r="D69" s="148"/>
      <c r="E69" s="125"/>
      <c r="F69" s="148"/>
      <c r="G69" s="125"/>
      <c r="H69" s="148"/>
      <c r="I69" s="125"/>
      <c r="J69" s="148"/>
      <c r="K69" s="125"/>
      <c r="L69" s="18"/>
      <c r="M69" s="18"/>
      <c r="N69" s="1"/>
    </row>
    <row r="70" spans="1:14" ht="10.5" customHeight="1" x14ac:dyDescent="0.2">
      <c r="A70" s="1"/>
      <c r="B70" s="18"/>
      <c r="C70" s="18"/>
      <c r="D70" s="148"/>
      <c r="E70" s="125"/>
      <c r="F70" s="148"/>
      <c r="G70" s="125"/>
      <c r="H70" s="148"/>
      <c r="I70" s="125"/>
      <c r="J70" s="148"/>
      <c r="K70" s="125"/>
      <c r="L70" s="1"/>
      <c r="M70" s="1"/>
      <c r="N70" s="1"/>
    </row>
    <row r="71" spans="1:14" ht="18" customHeight="1" x14ac:dyDescent="0.2">
      <c r="A71" s="1"/>
      <c r="B71" s="124" t="s">
        <v>111</v>
      </c>
      <c r="C71" s="125"/>
      <c r="D71" s="125"/>
      <c r="E71" s="125"/>
      <c r="F71" s="125"/>
      <c r="G71" s="125"/>
      <c r="H71" s="125"/>
      <c r="I71" s="125"/>
      <c r="J71" s="148"/>
      <c r="K71" s="125"/>
      <c r="L71" s="1"/>
      <c r="M71" s="1"/>
      <c r="N71" s="1"/>
    </row>
    <row r="72" spans="1:14" ht="18" customHeight="1" x14ac:dyDescent="0.2">
      <c r="A72" s="1"/>
      <c r="B72" s="135" t="s">
        <v>112</v>
      </c>
      <c r="C72" s="125"/>
      <c r="D72" s="125"/>
      <c r="E72" s="125"/>
      <c r="F72" s="125"/>
      <c r="G72" s="125"/>
      <c r="H72" s="125"/>
      <c r="I72" s="125"/>
      <c r="J72" s="155"/>
      <c r="K72" s="125"/>
      <c r="L72" s="1"/>
      <c r="M72" s="1"/>
      <c r="N72" s="1"/>
    </row>
    <row r="73" spans="1:14" ht="18" customHeight="1" x14ac:dyDescent="0.2">
      <c r="A73" s="1"/>
      <c r="B73" s="80"/>
      <c r="C73" s="80"/>
      <c r="D73" s="80"/>
      <c r="E73" s="80"/>
      <c r="F73" s="80"/>
      <c r="G73" s="80"/>
      <c r="H73" s="80"/>
      <c r="I73" s="80"/>
      <c r="J73" s="112"/>
      <c r="K73" s="112"/>
      <c r="L73" s="1"/>
      <c r="M73" s="1"/>
      <c r="N73" s="1"/>
    </row>
  </sheetData>
  <mergeCells count="260">
    <mergeCell ref="J34:K34"/>
    <mergeCell ref="J38:K38"/>
    <mergeCell ref="H34:I34"/>
    <mergeCell ref="D12:E12"/>
    <mergeCell ref="D11:E11"/>
    <mergeCell ref="H23:I23"/>
    <mergeCell ref="H26:I26"/>
    <mergeCell ref="H25:I25"/>
    <mergeCell ref="F23:G23"/>
    <mergeCell ref="F26:G26"/>
    <mergeCell ref="D40:E40"/>
    <mergeCell ref="D43:E43"/>
    <mergeCell ref="D39:E39"/>
    <mergeCell ref="D33:E33"/>
    <mergeCell ref="D31:E31"/>
    <mergeCell ref="D32:E32"/>
    <mergeCell ref="D23:E23"/>
    <mergeCell ref="D24:E24"/>
    <mergeCell ref="D26:E26"/>
    <mergeCell ref="D25:E25"/>
    <mergeCell ref="D27:E27"/>
    <mergeCell ref="D28:E28"/>
    <mergeCell ref="D20:E20"/>
    <mergeCell ref="D21:E21"/>
    <mergeCell ref="D22:E22"/>
    <mergeCell ref="D34:E34"/>
    <mergeCell ref="D35:E35"/>
    <mergeCell ref="D17:E17"/>
    <mergeCell ref="F19:G19"/>
    <mergeCell ref="D19:E19"/>
    <mergeCell ref="H20:I20"/>
    <mergeCell ref="H22:I22"/>
    <mergeCell ref="J23:K23"/>
    <mergeCell ref="J22:K22"/>
    <mergeCell ref="J19:K19"/>
    <mergeCell ref="J16:K16"/>
    <mergeCell ref="J18:K18"/>
    <mergeCell ref="J17:K17"/>
    <mergeCell ref="J20:K20"/>
    <mergeCell ref="J21:K21"/>
    <mergeCell ref="H21:I21"/>
    <mergeCell ref="H19:I19"/>
    <mergeCell ref="B3:F3"/>
    <mergeCell ref="B2:F2"/>
    <mergeCell ref="B9:B10"/>
    <mergeCell ref="B6:F6"/>
    <mergeCell ref="B4:F4"/>
    <mergeCell ref="B1:C1"/>
    <mergeCell ref="B8:M8"/>
    <mergeCell ref="F18:G18"/>
    <mergeCell ref="H17:I17"/>
    <mergeCell ref="H18:I18"/>
    <mergeCell ref="F11:G11"/>
    <mergeCell ref="H11:I11"/>
    <mergeCell ref="J11:K11"/>
    <mergeCell ref="H12:I12"/>
    <mergeCell ref="J12:K12"/>
    <mergeCell ref="H13:I13"/>
    <mergeCell ref="H14:I14"/>
    <mergeCell ref="J14:K14"/>
    <mergeCell ref="J13:K13"/>
    <mergeCell ref="J15:K15"/>
    <mergeCell ref="H15:I15"/>
    <mergeCell ref="F9:G9"/>
    <mergeCell ref="J10:K10"/>
    <mergeCell ref="D13:E13"/>
    <mergeCell ref="J57:K57"/>
    <mergeCell ref="J56:K56"/>
    <mergeCell ref="J60:K60"/>
    <mergeCell ref="H60:I60"/>
    <mergeCell ref="H57:I57"/>
    <mergeCell ref="C9:C10"/>
    <mergeCell ref="D9:E9"/>
    <mergeCell ref="D10:E10"/>
    <mergeCell ref="F10:G10"/>
    <mergeCell ref="H10:I10"/>
    <mergeCell ref="H9:I9"/>
    <mergeCell ref="J9:K9"/>
    <mergeCell ref="F20:G20"/>
    <mergeCell ref="D15:E15"/>
    <mergeCell ref="F15:G15"/>
    <mergeCell ref="H16:I16"/>
    <mergeCell ref="D14:E14"/>
    <mergeCell ref="F14:G14"/>
    <mergeCell ref="F13:G13"/>
    <mergeCell ref="F12:G12"/>
    <mergeCell ref="F16:G16"/>
    <mergeCell ref="F17:G17"/>
    <mergeCell ref="D16:E16"/>
    <mergeCell ref="D18:E18"/>
    <mergeCell ref="D65:E65"/>
    <mergeCell ref="D66:E66"/>
    <mergeCell ref="D67:E67"/>
    <mergeCell ref="J71:K71"/>
    <mergeCell ref="J70:K70"/>
    <mergeCell ref="B71:I71"/>
    <mergeCell ref="B72:I72"/>
    <mergeCell ref="D60:E60"/>
    <mergeCell ref="F60:G60"/>
    <mergeCell ref="J58:K58"/>
    <mergeCell ref="J65:K65"/>
    <mergeCell ref="H65:I65"/>
    <mergeCell ref="J72:K72"/>
    <mergeCell ref="H70:I70"/>
    <mergeCell ref="H64:I64"/>
    <mergeCell ref="H63:I63"/>
    <mergeCell ref="D69:E69"/>
    <mergeCell ref="D70:E70"/>
    <mergeCell ref="F65:G65"/>
    <mergeCell ref="F63:G63"/>
    <mergeCell ref="F64:G64"/>
    <mergeCell ref="D61:E61"/>
    <mergeCell ref="D62:E62"/>
    <mergeCell ref="F61:G61"/>
    <mergeCell ref="D63:E63"/>
    <mergeCell ref="D64:E64"/>
    <mergeCell ref="F62:G62"/>
    <mergeCell ref="D68:E68"/>
    <mergeCell ref="F68:G68"/>
    <mergeCell ref="F66:G66"/>
    <mergeCell ref="F67:G67"/>
    <mergeCell ref="F70:G70"/>
    <mergeCell ref="F69:G69"/>
    <mergeCell ref="H67:I67"/>
    <mergeCell ref="J68:K68"/>
    <mergeCell ref="H68:I68"/>
    <mergeCell ref="J67:K67"/>
    <mergeCell ref="H69:I69"/>
    <mergeCell ref="J69:K69"/>
    <mergeCell ref="J63:K63"/>
    <mergeCell ref="J64:K64"/>
    <mergeCell ref="J59:K59"/>
    <mergeCell ref="J61:K61"/>
    <mergeCell ref="H61:I61"/>
    <mergeCell ref="J62:K62"/>
    <mergeCell ref="H62:I62"/>
    <mergeCell ref="H66:I66"/>
    <mergeCell ref="J66:K66"/>
    <mergeCell ref="D50:E50"/>
    <mergeCell ref="D51:E51"/>
    <mergeCell ref="D57:E57"/>
    <mergeCell ref="D58:E58"/>
    <mergeCell ref="D59:E59"/>
    <mergeCell ref="H58:I58"/>
    <mergeCell ref="H59:I59"/>
    <mergeCell ref="F57:G57"/>
    <mergeCell ref="F58:G58"/>
    <mergeCell ref="F56:G56"/>
    <mergeCell ref="F59:G59"/>
    <mergeCell ref="H56:I56"/>
    <mergeCell ref="D56:E56"/>
    <mergeCell ref="D54:E54"/>
    <mergeCell ref="D55:E55"/>
    <mergeCell ref="D53:E53"/>
    <mergeCell ref="D52:E52"/>
    <mergeCell ref="F21:G21"/>
    <mergeCell ref="F22:G22"/>
    <mergeCell ref="D49:E49"/>
    <mergeCell ref="H49:I49"/>
    <mergeCell ref="J27:K27"/>
    <mergeCell ref="J26:K26"/>
    <mergeCell ref="H24:I24"/>
    <mergeCell ref="J24:K24"/>
    <mergeCell ref="J41:K41"/>
    <mergeCell ref="J40:K40"/>
    <mergeCell ref="D41:E41"/>
    <mergeCell ref="D42:E42"/>
    <mergeCell ref="D44:E44"/>
    <mergeCell ref="D46:E46"/>
    <mergeCell ref="D45:E45"/>
    <mergeCell ref="D48:E48"/>
    <mergeCell ref="J25:K25"/>
    <mergeCell ref="D47:E47"/>
    <mergeCell ref="D30:E30"/>
    <mergeCell ref="D29:E29"/>
    <mergeCell ref="D38:E38"/>
    <mergeCell ref="D36:E36"/>
    <mergeCell ref="D37:E37"/>
    <mergeCell ref="J37:K37"/>
    <mergeCell ref="J45:K45"/>
    <mergeCell ref="H45:I45"/>
    <mergeCell ref="J50:K50"/>
    <mergeCell ref="J51:K51"/>
    <mergeCell ref="H51:I51"/>
    <mergeCell ref="H52:I52"/>
    <mergeCell ref="J52:K52"/>
    <mergeCell ref="H55:I55"/>
    <mergeCell ref="F55:G55"/>
    <mergeCell ref="H53:I53"/>
    <mergeCell ref="H54:I54"/>
    <mergeCell ref="F52:G52"/>
    <mergeCell ref="J55:K55"/>
    <mergeCell ref="J54:K54"/>
    <mergeCell ref="J53:K53"/>
    <mergeCell ref="J48:K48"/>
    <mergeCell ref="J49:K49"/>
    <mergeCell ref="H47:I47"/>
    <mergeCell ref="H48:I48"/>
    <mergeCell ref="F50:G50"/>
    <mergeCell ref="H50:I50"/>
    <mergeCell ref="H46:I46"/>
    <mergeCell ref="J46:K46"/>
    <mergeCell ref="J47:K47"/>
    <mergeCell ref="J43:K43"/>
    <mergeCell ref="H43:I43"/>
    <mergeCell ref="J44:K44"/>
    <mergeCell ref="H44:I44"/>
    <mergeCell ref="F39:G39"/>
    <mergeCell ref="F40:G40"/>
    <mergeCell ref="J42:K42"/>
    <mergeCell ref="H35:I35"/>
    <mergeCell ref="H36:I36"/>
    <mergeCell ref="J39:K39"/>
    <mergeCell ref="H42:I42"/>
    <mergeCell ref="H37:I37"/>
    <mergeCell ref="F37:G37"/>
    <mergeCell ref="F38:G38"/>
    <mergeCell ref="J36:K36"/>
    <mergeCell ref="J35:K35"/>
    <mergeCell ref="F54:G54"/>
    <mergeCell ref="F31:G31"/>
    <mergeCell ref="F25:G25"/>
    <mergeCell ref="F24:G24"/>
    <mergeCell ref="F33:G33"/>
    <mergeCell ref="F32:G32"/>
    <mergeCell ref="F34:G34"/>
    <mergeCell ref="J30:K30"/>
    <mergeCell ref="H30:I30"/>
    <mergeCell ref="H32:I32"/>
    <mergeCell ref="H31:I31"/>
    <mergeCell ref="J33:K33"/>
    <mergeCell ref="H33:I33"/>
    <mergeCell ref="J29:K29"/>
    <mergeCell ref="H29:I29"/>
    <mergeCell ref="J28:K28"/>
    <mergeCell ref="J32:K32"/>
    <mergeCell ref="J31:K31"/>
    <mergeCell ref="H27:I27"/>
    <mergeCell ref="H28:I28"/>
    <mergeCell ref="H38:I38"/>
    <mergeCell ref="H41:I41"/>
    <mergeCell ref="H40:I40"/>
    <mergeCell ref="H39:I39"/>
    <mergeCell ref="F30:G30"/>
    <mergeCell ref="F29:G29"/>
    <mergeCell ref="F28:G28"/>
    <mergeCell ref="F27:G27"/>
    <mergeCell ref="F35:G35"/>
    <mergeCell ref="F36:G36"/>
    <mergeCell ref="F53:G53"/>
    <mergeCell ref="F49:G49"/>
    <mergeCell ref="F51:G51"/>
    <mergeCell ref="F44:G44"/>
    <mergeCell ref="F41:G41"/>
    <mergeCell ref="F42:G42"/>
    <mergeCell ref="F43:G43"/>
    <mergeCell ref="F45:G45"/>
    <mergeCell ref="F46:G46"/>
    <mergeCell ref="F48:G48"/>
    <mergeCell ref="F47:G4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topLeftCell="A39" workbookViewId="0"/>
  </sheetViews>
  <sheetFormatPr defaultColWidth="14.42578125" defaultRowHeight="12.75" customHeight="1" x14ac:dyDescent="0.2"/>
  <cols>
    <col min="1" max="1" width="1.7109375" customWidth="1"/>
    <col min="2" max="2" width="13.5703125" customWidth="1"/>
    <col min="3" max="3" width="12.28515625" customWidth="1"/>
    <col min="4" max="4" width="15.85546875" customWidth="1"/>
    <col min="5" max="5" width="3.42578125" customWidth="1"/>
    <col min="6" max="6" width="13.140625" customWidth="1"/>
    <col min="7" max="7" width="17.28515625" customWidth="1"/>
    <col min="8" max="8" width="16" customWidth="1"/>
    <col min="9" max="9" width="3" customWidth="1"/>
    <col min="10" max="10" width="14.140625" customWidth="1"/>
    <col min="11" max="11" width="19.28515625" customWidth="1"/>
    <col min="12" max="12" width="15.85546875" customWidth="1"/>
    <col min="13" max="13" width="2.7109375" customWidth="1"/>
    <col min="14" max="14" width="8.85546875" customWidth="1"/>
    <col min="15" max="15" width="12.28515625" customWidth="1"/>
    <col min="16" max="16" width="15.85546875" customWidth="1"/>
    <col min="17" max="17" width="18.5703125" customWidth="1"/>
    <col min="18" max="19" width="3.140625" customWidth="1"/>
  </cols>
  <sheetData>
    <row r="1" spans="1:19" ht="18" x14ac:dyDescent="0.2">
      <c r="A1" s="1"/>
      <c r="B1" s="147"/>
      <c r="C1" s="125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"/>
      <c r="Q1" s="1"/>
      <c r="R1" s="1"/>
      <c r="S1" s="1"/>
    </row>
    <row r="2" spans="1:19" ht="22.5" customHeight="1" x14ac:dyDescent="0.2">
      <c r="A2" s="1"/>
      <c r="B2" s="146" t="s">
        <v>0</v>
      </c>
      <c r="C2" s="125"/>
      <c r="D2" s="125"/>
      <c r="E2" s="125"/>
      <c r="F2" s="125"/>
      <c r="G2" s="125"/>
      <c r="H2" s="125"/>
      <c r="I2" s="2"/>
      <c r="J2" s="2"/>
      <c r="K2" s="2"/>
      <c r="L2" s="2"/>
      <c r="M2" s="2"/>
      <c r="N2" s="2"/>
      <c r="O2" s="2"/>
      <c r="P2" s="1"/>
      <c r="Q2" s="1"/>
      <c r="R2" s="1"/>
      <c r="S2" s="1"/>
    </row>
    <row r="3" spans="1:19" ht="24.75" customHeight="1" x14ac:dyDescent="0.2">
      <c r="A3" s="1"/>
      <c r="B3" s="148" t="s">
        <v>1</v>
      </c>
      <c r="C3" s="125"/>
      <c r="D3" s="125"/>
      <c r="E3" s="125"/>
      <c r="F3" s="125"/>
      <c r="G3" s="125"/>
      <c r="H3" s="2"/>
      <c r="I3" s="2"/>
      <c r="J3" s="2"/>
      <c r="K3" s="2"/>
      <c r="L3" s="2"/>
      <c r="M3" s="2"/>
      <c r="N3" s="2"/>
      <c r="O3" s="2"/>
      <c r="P3" s="1"/>
      <c r="Q3" s="1"/>
      <c r="R3" s="1"/>
      <c r="S3" s="1"/>
    </row>
    <row r="4" spans="1:19" ht="23.25" customHeight="1" x14ac:dyDescent="0.2">
      <c r="A4" s="1"/>
      <c r="B4" s="148" t="s">
        <v>2</v>
      </c>
      <c r="C4" s="125"/>
      <c r="D4" s="125"/>
      <c r="E4" s="125"/>
      <c r="F4" s="125"/>
      <c r="G4" s="125"/>
      <c r="H4" s="2"/>
      <c r="I4" s="2"/>
      <c r="J4" s="2"/>
      <c r="K4" s="2"/>
      <c r="L4" s="2"/>
      <c r="M4" s="2"/>
      <c r="N4" s="2"/>
      <c r="O4" s="2"/>
      <c r="P4" s="1"/>
      <c r="Q4" s="1"/>
      <c r="R4" s="1"/>
      <c r="S4" s="1"/>
    </row>
    <row r="5" spans="1:19" ht="8.25" customHeight="1" x14ac:dyDescent="0.2">
      <c r="A5" s="1"/>
      <c r="B5" s="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6"/>
      <c r="P5" s="1"/>
      <c r="Q5" s="1"/>
      <c r="R5" s="1"/>
      <c r="S5" s="1"/>
    </row>
    <row r="6" spans="1:19" ht="13.5" customHeight="1" x14ac:dyDescent="0.2">
      <c r="A6" s="1"/>
      <c r="B6" s="5"/>
      <c r="C6" s="1"/>
      <c r="D6" s="1"/>
      <c r="E6" s="145"/>
      <c r="F6" s="125"/>
      <c r="G6" s="125"/>
      <c r="H6" s="125"/>
      <c r="I6" s="145"/>
      <c r="J6" s="125"/>
      <c r="K6" s="125"/>
      <c r="L6" s="125"/>
      <c r="M6" s="11"/>
      <c r="N6" s="11"/>
      <c r="O6" s="11"/>
      <c r="P6" s="1"/>
      <c r="Q6" s="1"/>
      <c r="R6" s="1"/>
      <c r="S6" s="1"/>
    </row>
    <row r="7" spans="1:19" ht="31.5" customHeight="1" x14ac:dyDescent="0.2">
      <c r="A7" s="10"/>
      <c r="B7" s="186" t="s">
        <v>10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"/>
    </row>
    <row r="8" spans="1:19" ht="8.25" customHeight="1" x14ac:dyDescent="0.2">
      <c r="A8" s="1"/>
      <c r="B8" s="16"/>
      <c r="C8" s="16"/>
      <c r="D8" s="16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"/>
      <c r="R8" s="1"/>
      <c r="S8" s="1"/>
    </row>
    <row r="9" spans="1:19" ht="15" customHeight="1" x14ac:dyDescent="0.2">
      <c r="A9" s="1"/>
      <c r="B9" s="1"/>
      <c r="C9" s="1"/>
      <c r="D9" s="1"/>
      <c r="E9" s="1"/>
      <c r="F9" s="1"/>
      <c r="G9" s="1"/>
      <c r="H9" s="3"/>
      <c r="I9" s="22"/>
      <c r="J9" s="22"/>
      <c r="K9" s="22"/>
      <c r="L9" s="22"/>
      <c r="M9" s="22"/>
      <c r="N9" s="22"/>
      <c r="O9" s="22"/>
      <c r="P9" s="22"/>
      <c r="Q9" s="1"/>
      <c r="R9" s="1"/>
      <c r="S9" s="1"/>
    </row>
    <row r="10" spans="1:19" ht="35.25" customHeight="1" x14ac:dyDescent="0.2">
      <c r="A10" s="7"/>
      <c r="B10" s="187" t="s">
        <v>20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"/>
    </row>
    <row r="11" spans="1:19" ht="7.5" customHeight="1" x14ac:dyDescent="0.2">
      <c r="A11" s="1"/>
      <c r="B11" s="1"/>
      <c r="C11" s="1"/>
      <c r="D11" s="1"/>
      <c r="E11" s="1"/>
      <c r="F11" s="1"/>
      <c r="G11" s="1"/>
      <c r="H11" s="3"/>
      <c r="I11" s="22"/>
      <c r="J11" s="22"/>
      <c r="K11" s="22"/>
      <c r="L11" s="22"/>
      <c r="M11" s="22"/>
      <c r="N11" s="22"/>
      <c r="O11" s="22"/>
      <c r="P11" s="22"/>
      <c r="Q11" s="1"/>
      <c r="R11" s="1"/>
      <c r="S11" s="1"/>
    </row>
    <row r="12" spans="1:19" ht="27.75" customHeight="1" x14ac:dyDescent="0.2">
      <c r="A12" s="23"/>
      <c r="B12" s="183" t="s">
        <v>22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91"/>
      <c r="S12" s="1"/>
    </row>
    <row r="13" spans="1:19" ht="27.75" customHeight="1" x14ac:dyDescent="0.2">
      <c r="A13" s="1"/>
      <c r="B13" s="179" t="s">
        <v>38</v>
      </c>
      <c r="C13" s="152"/>
      <c r="D13" s="122"/>
      <c r="E13" s="179" t="s">
        <v>51</v>
      </c>
      <c r="F13" s="152"/>
      <c r="G13" s="152"/>
      <c r="H13" s="152"/>
      <c r="I13" s="122"/>
      <c r="J13" s="179" t="s">
        <v>53</v>
      </c>
      <c r="K13" s="152"/>
      <c r="L13" s="152"/>
      <c r="M13" s="152"/>
      <c r="N13" s="152"/>
      <c r="O13" s="152"/>
      <c r="P13" s="152"/>
      <c r="Q13" s="122"/>
      <c r="R13" s="125"/>
      <c r="S13" s="1"/>
    </row>
    <row r="14" spans="1:19" ht="24.75" customHeight="1" x14ac:dyDescent="0.2">
      <c r="A14" s="1"/>
      <c r="B14" s="182" t="s">
        <v>54</v>
      </c>
      <c r="C14" s="152"/>
      <c r="D14" s="122"/>
      <c r="E14" s="184" t="s">
        <v>56</v>
      </c>
      <c r="F14" s="152"/>
      <c r="G14" s="152"/>
      <c r="H14" s="152"/>
      <c r="I14" s="122"/>
      <c r="J14" s="188" t="s">
        <v>57</v>
      </c>
      <c r="K14" s="162"/>
      <c r="L14" s="162"/>
      <c r="M14" s="162"/>
      <c r="N14" s="162"/>
      <c r="O14" s="162"/>
      <c r="P14" s="162"/>
      <c r="Q14" s="163"/>
      <c r="R14" s="125"/>
      <c r="S14" s="1"/>
    </row>
    <row r="15" spans="1:19" ht="24.75" customHeight="1" x14ac:dyDescent="0.2">
      <c r="A15" s="1"/>
      <c r="B15" s="182" t="s">
        <v>88</v>
      </c>
      <c r="C15" s="152"/>
      <c r="D15" s="122"/>
      <c r="E15" s="184" t="s">
        <v>90</v>
      </c>
      <c r="F15" s="152"/>
      <c r="G15" s="152"/>
      <c r="H15" s="152"/>
      <c r="I15" s="122"/>
      <c r="J15" s="164"/>
      <c r="K15" s="125"/>
      <c r="L15" s="125"/>
      <c r="M15" s="125"/>
      <c r="N15" s="125"/>
      <c r="O15" s="125"/>
      <c r="P15" s="125"/>
      <c r="Q15" s="165"/>
      <c r="R15" s="125"/>
      <c r="S15" s="1"/>
    </row>
    <row r="16" spans="1:19" ht="24.75" customHeight="1" x14ac:dyDescent="0.2">
      <c r="A16" s="1"/>
      <c r="B16" s="182" t="s">
        <v>91</v>
      </c>
      <c r="C16" s="152"/>
      <c r="D16" s="122"/>
      <c r="E16" s="184" t="s">
        <v>92</v>
      </c>
      <c r="F16" s="152"/>
      <c r="G16" s="152"/>
      <c r="H16" s="152"/>
      <c r="I16" s="122"/>
      <c r="J16" s="164"/>
      <c r="K16" s="125"/>
      <c r="L16" s="125"/>
      <c r="M16" s="125"/>
      <c r="N16" s="125"/>
      <c r="O16" s="125"/>
      <c r="P16" s="125"/>
      <c r="Q16" s="165"/>
      <c r="R16" s="125"/>
      <c r="S16" s="1"/>
    </row>
    <row r="17" spans="1:19" ht="24.75" customHeight="1" x14ac:dyDescent="0.2">
      <c r="A17" s="1"/>
      <c r="B17" s="182" t="s">
        <v>93</v>
      </c>
      <c r="C17" s="152"/>
      <c r="D17" s="122"/>
      <c r="E17" s="184" t="s">
        <v>94</v>
      </c>
      <c r="F17" s="152"/>
      <c r="G17" s="152"/>
      <c r="H17" s="152"/>
      <c r="I17" s="122"/>
      <c r="J17" s="166"/>
      <c r="K17" s="142"/>
      <c r="L17" s="142"/>
      <c r="M17" s="142"/>
      <c r="N17" s="142"/>
      <c r="O17" s="142"/>
      <c r="P17" s="142"/>
      <c r="Q17" s="167"/>
      <c r="R17" s="125"/>
      <c r="S17" s="1"/>
    </row>
    <row r="18" spans="1:19" ht="12" customHeight="1" x14ac:dyDescent="0.2">
      <c r="A18" s="1"/>
      <c r="B18" s="16"/>
      <c r="C18" s="16"/>
      <c r="D18" s="16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90" t="s">
        <v>96</v>
      </c>
      <c r="R18" s="125"/>
      <c r="S18" s="1"/>
    </row>
    <row r="19" spans="1:19" ht="12" customHeight="1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27"/>
      <c r="R19" s="125"/>
      <c r="S19" s="1"/>
    </row>
    <row r="20" spans="1:19" ht="33.75" customHeight="1" x14ac:dyDescent="0.2">
      <c r="A20" s="1"/>
      <c r="B20" s="181" t="s">
        <v>41</v>
      </c>
      <c r="C20" s="152"/>
      <c r="D20" s="122"/>
      <c r="E20" s="160"/>
      <c r="F20" s="178" t="s">
        <v>48</v>
      </c>
      <c r="G20" s="152"/>
      <c r="H20" s="122"/>
      <c r="I20" s="160"/>
      <c r="J20" s="168" t="s">
        <v>55</v>
      </c>
      <c r="K20" s="152"/>
      <c r="L20" s="122"/>
      <c r="M20" s="160"/>
      <c r="N20" s="185" t="s">
        <v>89</v>
      </c>
      <c r="O20" s="152"/>
      <c r="P20" s="122"/>
      <c r="Q20" s="127"/>
      <c r="R20" s="125"/>
      <c r="S20" s="1"/>
    </row>
    <row r="21" spans="1:19" ht="27" customHeight="1" x14ac:dyDescent="0.2">
      <c r="A21" s="1"/>
      <c r="B21" s="169" t="s">
        <v>122</v>
      </c>
      <c r="C21" s="122"/>
      <c r="D21" s="91" t="s">
        <v>124</v>
      </c>
      <c r="E21" s="127"/>
      <c r="F21" s="169" t="s">
        <v>122</v>
      </c>
      <c r="G21" s="122"/>
      <c r="H21" s="91" t="s">
        <v>124</v>
      </c>
      <c r="I21" s="127"/>
      <c r="J21" s="169" t="s">
        <v>122</v>
      </c>
      <c r="K21" s="122"/>
      <c r="L21" s="91" t="s">
        <v>124</v>
      </c>
      <c r="M21" s="127"/>
      <c r="N21" s="169" t="s">
        <v>122</v>
      </c>
      <c r="O21" s="122"/>
      <c r="P21" s="91" t="s">
        <v>124</v>
      </c>
      <c r="Q21" s="127"/>
      <c r="R21" s="125"/>
      <c r="S21" s="1"/>
    </row>
    <row r="22" spans="1:19" ht="27" customHeight="1" x14ac:dyDescent="0.2">
      <c r="A22" s="1"/>
      <c r="B22" s="158" t="s">
        <v>129</v>
      </c>
      <c r="C22" s="122"/>
      <c r="D22" s="95">
        <v>24000</v>
      </c>
      <c r="E22" s="127"/>
      <c r="F22" s="158" t="s">
        <v>116</v>
      </c>
      <c r="G22" s="122"/>
      <c r="H22" s="96" t="s">
        <v>90</v>
      </c>
      <c r="I22" s="127"/>
      <c r="J22" s="158" t="s">
        <v>140</v>
      </c>
      <c r="K22" s="122"/>
      <c r="L22" s="95">
        <v>24000</v>
      </c>
      <c r="M22" s="127"/>
      <c r="N22" s="158" t="s">
        <v>141</v>
      </c>
      <c r="O22" s="122"/>
      <c r="P22" s="95" t="s">
        <v>56</v>
      </c>
      <c r="Q22" s="127"/>
      <c r="R22" s="125"/>
      <c r="S22" s="1"/>
    </row>
    <row r="23" spans="1:19" ht="27" customHeight="1" x14ac:dyDescent="0.2">
      <c r="A23" s="1"/>
      <c r="B23" s="158" t="s">
        <v>142</v>
      </c>
      <c r="C23" s="122"/>
      <c r="D23" s="98" t="s">
        <v>56</v>
      </c>
      <c r="E23" s="127"/>
      <c r="F23" s="158" t="s">
        <v>144</v>
      </c>
      <c r="G23" s="122"/>
      <c r="H23" s="96" t="s">
        <v>94</v>
      </c>
      <c r="I23" s="127"/>
      <c r="J23" s="158" t="s">
        <v>146</v>
      </c>
      <c r="K23" s="122"/>
      <c r="L23" s="95" t="s">
        <v>56</v>
      </c>
      <c r="M23" s="127"/>
      <c r="N23" s="158" t="s">
        <v>147</v>
      </c>
      <c r="O23" s="122"/>
      <c r="P23" s="95" t="s">
        <v>56</v>
      </c>
      <c r="Q23" s="127"/>
      <c r="R23" s="125"/>
      <c r="S23" s="1"/>
    </row>
    <row r="24" spans="1:19" ht="27" customHeight="1" x14ac:dyDescent="0.2">
      <c r="A24" s="1"/>
      <c r="B24" s="158" t="s">
        <v>150</v>
      </c>
      <c r="C24" s="122"/>
      <c r="D24" s="98" t="s">
        <v>56</v>
      </c>
      <c r="E24" s="127"/>
      <c r="F24" s="158" t="s">
        <v>142</v>
      </c>
      <c r="G24" s="122"/>
      <c r="H24" s="96" t="s">
        <v>94</v>
      </c>
      <c r="I24" s="127"/>
      <c r="J24" s="158" t="s">
        <v>152</v>
      </c>
      <c r="K24" s="122"/>
      <c r="L24" s="95" t="s">
        <v>56</v>
      </c>
      <c r="M24" s="127"/>
      <c r="N24" s="158" t="s">
        <v>154</v>
      </c>
      <c r="O24" s="122"/>
      <c r="P24" s="95" t="s">
        <v>56</v>
      </c>
      <c r="Q24" s="127"/>
      <c r="R24" s="125"/>
      <c r="S24" s="1"/>
    </row>
    <row r="25" spans="1:19" ht="27" customHeight="1" x14ac:dyDescent="0.2">
      <c r="A25" s="1"/>
      <c r="B25" s="158" t="s">
        <v>160</v>
      </c>
      <c r="C25" s="122"/>
      <c r="D25" s="98" t="s">
        <v>90</v>
      </c>
      <c r="E25" s="127"/>
      <c r="F25" s="158" t="s">
        <v>161</v>
      </c>
      <c r="G25" s="122"/>
      <c r="H25" s="96" t="s">
        <v>56</v>
      </c>
      <c r="I25" s="127"/>
      <c r="J25" s="158" t="s">
        <v>162</v>
      </c>
      <c r="K25" s="122"/>
      <c r="L25" s="95" t="s">
        <v>56</v>
      </c>
      <c r="M25" s="127"/>
      <c r="N25" s="158" t="s">
        <v>163</v>
      </c>
      <c r="O25" s="122"/>
      <c r="P25" s="95" t="s">
        <v>56</v>
      </c>
      <c r="Q25" s="127"/>
      <c r="R25" s="125"/>
      <c r="S25" s="1"/>
    </row>
    <row r="26" spans="1:19" ht="27" customHeight="1" x14ac:dyDescent="0.2">
      <c r="A26" s="1"/>
      <c r="B26" s="158" t="s">
        <v>164</v>
      </c>
      <c r="C26" s="122"/>
      <c r="D26" s="98" t="s">
        <v>56</v>
      </c>
      <c r="E26" s="127"/>
      <c r="F26" s="158" t="s">
        <v>165</v>
      </c>
      <c r="G26" s="122"/>
      <c r="H26" s="96" t="s">
        <v>56</v>
      </c>
      <c r="I26" s="127"/>
      <c r="J26" s="158" t="s">
        <v>166</v>
      </c>
      <c r="K26" s="122"/>
      <c r="L26" s="95" t="s">
        <v>56</v>
      </c>
      <c r="M26" s="127"/>
      <c r="N26" s="158" t="s">
        <v>167</v>
      </c>
      <c r="O26" s="122"/>
      <c r="P26" s="95" t="s">
        <v>56</v>
      </c>
      <c r="Q26" s="127"/>
      <c r="R26" s="125"/>
      <c r="S26" s="1"/>
    </row>
    <row r="27" spans="1:19" ht="27" customHeight="1" x14ac:dyDescent="0.2">
      <c r="A27" s="1"/>
      <c r="B27" s="158" t="s">
        <v>168</v>
      </c>
      <c r="C27" s="122"/>
      <c r="D27" s="98" t="s">
        <v>56</v>
      </c>
      <c r="E27" s="127"/>
      <c r="F27" s="158" t="s">
        <v>169</v>
      </c>
      <c r="G27" s="122"/>
      <c r="H27" s="96" t="s">
        <v>56</v>
      </c>
      <c r="I27" s="127"/>
      <c r="J27" s="161"/>
      <c r="K27" s="162"/>
      <c r="L27" s="163"/>
      <c r="M27" s="127"/>
      <c r="N27" s="161"/>
      <c r="O27" s="162"/>
      <c r="P27" s="163"/>
      <c r="Q27" s="127"/>
      <c r="R27" s="125"/>
      <c r="S27" s="1"/>
    </row>
    <row r="28" spans="1:19" ht="27" customHeight="1" x14ac:dyDescent="0.2">
      <c r="A28" s="1"/>
      <c r="B28" s="158" t="s">
        <v>173</v>
      </c>
      <c r="C28" s="122"/>
      <c r="D28" s="98" t="s">
        <v>56</v>
      </c>
      <c r="E28" s="127"/>
      <c r="F28" s="161"/>
      <c r="G28" s="162"/>
      <c r="H28" s="163"/>
      <c r="I28" s="127"/>
      <c r="J28" s="164"/>
      <c r="K28" s="125"/>
      <c r="L28" s="165"/>
      <c r="M28" s="127"/>
      <c r="N28" s="164"/>
      <c r="O28" s="125"/>
      <c r="P28" s="165"/>
      <c r="Q28" s="127"/>
      <c r="R28" s="125"/>
      <c r="S28" s="1"/>
    </row>
    <row r="29" spans="1:19" ht="27" customHeight="1" x14ac:dyDescent="0.2">
      <c r="A29" s="1"/>
      <c r="B29" s="158" t="s">
        <v>175</v>
      </c>
      <c r="C29" s="122"/>
      <c r="D29" s="98" t="s">
        <v>56</v>
      </c>
      <c r="E29" s="127"/>
      <c r="F29" s="166"/>
      <c r="G29" s="142"/>
      <c r="H29" s="167"/>
      <c r="I29" s="127"/>
      <c r="J29" s="166"/>
      <c r="K29" s="142"/>
      <c r="L29" s="167"/>
      <c r="M29" s="127"/>
      <c r="N29" s="166"/>
      <c r="O29" s="142"/>
      <c r="P29" s="167"/>
      <c r="Q29" s="127"/>
      <c r="R29" s="125"/>
      <c r="S29" s="1"/>
    </row>
    <row r="30" spans="1:19" ht="30.75" customHeight="1" x14ac:dyDescent="0.2">
      <c r="A30" s="1"/>
      <c r="B30" s="180" t="s">
        <v>43</v>
      </c>
      <c r="C30" s="152"/>
      <c r="D30" s="122"/>
      <c r="E30" s="127"/>
      <c r="F30" s="192" t="s">
        <v>52</v>
      </c>
      <c r="G30" s="152"/>
      <c r="H30" s="122"/>
      <c r="I30" s="127"/>
      <c r="J30" s="193" t="s">
        <v>50</v>
      </c>
      <c r="K30" s="152"/>
      <c r="L30" s="122"/>
      <c r="M30" s="127"/>
      <c r="N30" s="189" t="s">
        <v>42</v>
      </c>
      <c r="O30" s="152"/>
      <c r="P30" s="122"/>
      <c r="Q30" s="127"/>
      <c r="R30" s="125"/>
      <c r="S30" s="1"/>
    </row>
    <row r="31" spans="1:19" ht="26.25" customHeight="1" x14ac:dyDescent="0.2">
      <c r="A31" s="1"/>
      <c r="B31" s="169" t="s">
        <v>122</v>
      </c>
      <c r="C31" s="122"/>
      <c r="D31" s="91" t="s">
        <v>124</v>
      </c>
      <c r="E31" s="127"/>
      <c r="F31" s="169" t="s">
        <v>122</v>
      </c>
      <c r="G31" s="122"/>
      <c r="H31" s="91" t="s">
        <v>124</v>
      </c>
      <c r="I31" s="127"/>
      <c r="J31" s="169" t="s">
        <v>122</v>
      </c>
      <c r="K31" s="122"/>
      <c r="L31" s="91" t="s">
        <v>124</v>
      </c>
      <c r="M31" s="127"/>
      <c r="N31" s="169" t="s">
        <v>122</v>
      </c>
      <c r="O31" s="122"/>
      <c r="P31" s="91" t="s">
        <v>124</v>
      </c>
      <c r="Q31" s="127"/>
      <c r="R31" s="125"/>
      <c r="S31" s="1"/>
    </row>
    <row r="32" spans="1:19" ht="24.75" customHeight="1" x14ac:dyDescent="0.2">
      <c r="A32" s="1"/>
      <c r="B32" s="158" t="s">
        <v>138</v>
      </c>
      <c r="C32" s="122"/>
      <c r="D32" s="95" t="s">
        <v>56</v>
      </c>
      <c r="E32" s="127"/>
      <c r="F32" s="158" t="s">
        <v>185</v>
      </c>
      <c r="G32" s="122"/>
      <c r="H32" s="95" t="s">
        <v>56</v>
      </c>
      <c r="I32" s="127"/>
      <c r="J32" s="158" t="s">
        <v>133</v>
      </c>
      <c r="K32" s="122"/>
      <c r="L32" s="95" t="s">
        <v>56</v>
      </c>
      <c r="M32" s="127"/>
      <c r="N32" s="158" t="s">
        <v>125</v>
      </c>
      <c r="O32" s="122"/>
      <c r="P32" s="95" t="s">
        <v>56</v>
      </c>
      <c r="Q32" s="127"/>
      <c r="R32" s="125"/>
      <c r="S32" s="1"/>
    </row>
    <row r="33" spans="1:19" ht="24.75" customHeight="1" x14ac:dyDescent="0.2">
      <c r="A33" s="1"/>
      <c r="B33" s="158" t="s">
        <v>186</v>
      </c>
      <c r="C33" s="122"/>
      <c r="D33" s="95" t="s">
        <v>56</v>
      </c>
      <c r="E33" s="127"/>
      <c r="F33" s="158" t="s">
        <v>180</v>
      </c>
      <c r="G33" s="122"/>
      <c r="H33" s="95" t="s">
        <v>56</v>
      </c>
      <c r="I33" s="127"/>
      <c r="J33" s="158" t="s">
        <v>136</v>
      </c>
      <c r="K33" s="122"/>
      <c r="L33" s="95" t="s">
        <v>56</v>
      </c>
      <c r="M33" s="127"/>
      <c r="N33" s="158" t="s">
        <v>127</v>
      </c>
      <c r="O33" s="122"/>
      <c r="P33" s="95" t="s">
        <v>56</v>
      </c>
      <c r="Q33" s="127"/>
      <c r="R33" s="125"/>
      <c r="S33" s="1"/>
    </row>
    <row r="34" spans="1:19" ht="24.75" customHeight="1" x14ac:dyDescent="0.2">
      <c r="A34" s="1"/>
      <c r="B34" s="158" t="s">
        <v>187</v>
      </c>
      <c r="C34" s="122"/>
      <c r="D34" s="95" t="s">
        <v>56</v>
      </c>
      <c r="E34" s="127"/>
      <c r="F34" s="158" t="s">
        <v>189</v>
      </c>
      <c r="G34" s="122"/>
      <c r="H34" s="95" t="s">
        <v>56</v>
      </c>
      <c r="I34" s="127"/>
      <c r="J34" s="158" t="s">
        <v>148</v>
      </c>
      <c r="K34" s="122"/>
      <c r="L34" s="95" t="s">
        <v>92</v>
      </c>
      <c r="M34" s="127"/>
      <c r="N34" s="158" t="s">
        <v>156</v>
      </c>
      <c r="O34" s="122"/>
      <c r="P34" s="95" t="s">
        <v>56</v>
      </c>
      <c r="Q34" s="127"/>
      <c r="R34" s="125"/>
      <c r="S34" s="1"/>
    </row>
    <row r="35" spans="1:19" ht="24.75" customHeight="1" x14ac:dyDescent="0.2">
      <c r="A35" s="1"/>
      <c r="B35" s="158" t="s">
        <v>190</v>
      </c>
      <c r="C35" s="122"/>
      <c r="D35" s="95" t="s">
        <v>56</v>
      </c>
      <c r="E35" s="127"/>
      <c r="F35" s="158" t="s">
        <v>191</v>
      </c>
      <c r="G35" s="122"/>
      <c r="H35" s="95" t="s">
        <v>56</v>
      </c>
      <c r="I35" s="127"/>
      <c r="J35" s="158" t="s">
        <v>192</v>
      </c>
      <c r="K35" s="122"/>
      <c r="L35" s="95" t="s">
        <v>56</v>
      </c>
      <c r="M35" s="127"/>
      <c r="N35" s="158" t="s">
        <v>179</v>
      </c>
      <c r="O35" s="122"/>
      <c r="P35" s="95" t="s">
        <v>90</v>
      </c>
      <c r="Q35" s="127"/>
      <c r="R35" s="125"/>
      <c r="S35" s="1"/>
    </row>
    <row r="36" spans="1:19" ht="24.75" customHeight="1" x14ac:dyDescent="0.2">
      <c r="A36" s="1"/>
      <c r="B36" s="158" t="s">
        <v>193</v>
      </c>
      <c r="C36" s="122"/>
      <c r="D36" s="95" t="s">
        <v>56</v>
      </c>
      <c r="E36" s="127"/>
      <c r="F36" s="158" t="s">
        <v>195</v>
      </c>
      <c r="G36" s="122"/>
      <c r="H36" s="95" t="s">
        <v>56</v>
      </c>
      <c r="I36" s="127"/>
      <c r="J36" s="158" t="s">
        <v>196</v>
      </c>
      <c r="K36" s="122"/>
      <c r="L36" s="95" t="s">
        <v>56</v>
      </c>
      <c r="M36" s="127"/>
      <c r="N36" s="158" t="s">
        <v>197</v>
      </c>
      <c r="O36" s="122"/>
      <c r="P36" s="95" t="s">
        <v>90</v>
      </c>
      <c r="Q36" s="127"/>
      <c r="R36" s="125"/>
      <c r="S36" s="1"/>
    </row>
    <row r="37" spans="1:19" ht="24.75" customHeight="1" x14ac:dyDescent="0.2">
      <c r="A37" s="1"/>
      <c r="B37" s="158" t="s">
        <v>198</v>
      </c>
      <c r="C37" s="122"/>
      <c r="D37" s="95" t="s">
        <v>56</v>
      </c>
      <c r="E37" s="127"/>
      <c r="F37" s="158" t="s">
        <v>199</v>
      </c>
      <c r="G37" s="122"/>
      <c r="H37" s="95" t="s">
        <v>56</v>
      </c>
      <c r="I37" s="127"/>
      <c r="J37" s="158" t="s">
        <v>200</v>
      </c>
      <c r="K37" s="122"/>
      <c r="L37" s="95" t="s">
        <v>56</v>
      </c>
      <c r="M37" s="127"/>
      <c r="N37" s="158" t="s">
        <v>201</v>
      </c>
      <c r="O37" s="122"/>
      <c r="P37" s="95">
        <v>24000</v>
      </c>
      <c r="Q37" s="127"/>
      <c r="R37" s="125"/>
      <c r="S37" s="1"/>
    </row>
    <row r="38" spans="1:19" ht="24.75" customHeight="1" x14ac:dyDescent="0.2">
      <c r="A38" s="1"/>
      <c r="B38" s="158" t="s">
        <v>202</v>
      </c>
      <c r="C38" s="122"/>
      <c r="D38" s="95" t="s">
        <v>56</v>
      </c>
      <c r="E38" s="127"/>
      <c r="F38" s="158" t="s">
        <v>203</v>
      </c>
      <c r="G38" s="122"/>
      <c r="H38" s="95" t="s">
        <v>56</v>
      </c>
      <c r="I38" s="127"/>
      <c r="J38" s="161"/>
      <c r="K38" s="162"/>
      <c r="L38" s="163"/>
      <c r="M38" s="127"/>
      <c r="N38" s="158" t="s">
        <v>204</v>
      </c>
      <c r="O38" s="122"/>
      <c r="P38" s="95" t="s">
        <v>56</v>
      </c>
      <c r="Q38" s="127"/>
      <c r="R38" s="125"/>
      <c r="S38" s="1"/>
    </row>
    <row r="39" spans="1:19" ht="21" customHeight="1" x14ac:dyDescent="0.2">
      <c r="A39" s="1"/>
      <c r="B39" s="158"/>
      <c r="C39" s="152"/>
      <c r="D39" s="122"/>
      <c r="E39" s="128"/>
      <c r="F39" s="158"/>
      <c r="G39" s="152"/>
      <c r="H39" s="122"/>
      <c r="I39" s="128"/>
      <c r="J39" s="166"/>
      <c r="K39" s="142"/>
      <c r="L39" s="167"/>
      <c r="M39" s="128"/>
      <c r="N39" s="158" t="s">
        <v>206</v>
      </c>
      <c r="O39" s="122"/>
      <c r="P39" s="95" t="s">
        <v>56</v>
      </c>
      <c r="Q39" s="128"/>
      <c r="R39" s="125"/>
      <c r="S39" s="1"/>
    </row>
    <row r="40" spans="1:19" ht="12" customHeight="1" x14ac:dyDescent="0.2">
      <c r="A40" s="1"/>
      <c r="B40" s="16"/>
      <c r="C40" s="16"/>
      <c r="D40" s="16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"/>
      <c r="P40" s="1"/>
      <c r="Q40" s="1"/>
      <c r="R40" s="18"/>
      <c r="S40" s="1"/>
    </row>
    <row r="41" spans="1:19" ht="18" customHeight="1" x14ac:dyDescent="0.2">
      <c r="A41" s="1"/>
      <c r="B41" s="80"/>
      <c r="C41" s="80"/>
      <c r="D41" s="80"/>
      <c r="E41" s="80"/>
      <c r="F41" s="80"/>
      <c r="G41" s="80"/>
      <c r="H41" s="112"/>
      <c r="I41" s="112"/>
      <c r="J41" s="112"/>
      <c r="K41" s="112"/>
      <c r="L41" s="112"/>
      <c r="M41" s="112"/>
      <c r="N41" s="1"/>
      <c r="O41" s="1"/>
      <c r="P41" s="1"/>
      <c r="Q41" s="1"/>
      <c r="R41" s="1"/>
      <c r="S41" s="1"/>
    </row>
    <row r="42" spans="1:19" ht="30.75" customHeight="1" x14ac:dyDescent="0.2">
      <c r="A42" s="114"/>
      <c r="B42" s="174" t="s">
        <v>207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"/>
    </row>
    <row r="43" spans="1:19" ht="15" customHeight="1" x14ac:dyDescent="0.2">
      <c r="A43" s="1"/>
      <c r="B43" s="4"/>
      <c r="C43" s="4"/>
      <c r="D43" s="1"/>
      <c r="E43" s="1"/>
      <c r="F43" s="1"/>
      <c r="G43" s="1"/>
      <c r="H43" s="3"/>
      <c r="I43" s="22"/>
      <c r="J43" s="22"/>
      <c r="K43" s="22"/>
      <c r="L43" s="22"/>
      <c r="M43" s="22"/>
      <c r="N43" s="22"/>
      <c r="O43" s="22"/>
      <c r="P43" s="22"/>
      <c r="Q43" s="1"/>
      <c r="R43" s="1"/>
      <c r="S43" s="1"/>
    </row>
    <row r="44" spans="1:19" ht="35.25" customHeight="1" x14ac:dyDescent="0.2">
      <c r="A44" s="1"/>
      <c r="B44" s="172" t="s">
        <v>209</v>
      </c>
      <c r="C44" s="122"/>
      <c r="D44" s="115" t="s">
        <v>210</v>
      </c>
      <c r="E44" s="173" t="s">
        <v>211</v>
      </c>
      <c r="F44" s="122"/>
      <c r="G44" s="116" t="s">
        <v>212</v>
      </c>
      <c r="H44" s="116" t="s">
        <v>213</v>
      </c>
      <c r="I44" s="159" t="s">
        <v>214</v>
      </c>
      <c r="J44" s="122"/>
      <c r="K44" s="117" t="s">
        <v>215</v>
      </c>
      <c r="L44" s="159" t="s">
        <v>216</v>
      </c>
      <c r="M44" s="152"/>
      <c r="N44" s="173" t="s">
        <v>42</v>
      </c>
      <c r="O44" s="122"/>
      <c r="P44" s="118" t="s">
        <v>95</v>
      </c>
      <c r="Q44" s="173" t="s">
        <v>219</v>
      </c>
      <c r="R44" s="122"/>
      <c r="S44" s="1"/>
    </row>
    <row r="45" spans="1:19" ht="30.75" customHeight="1" x14ac:dyDescent="0.2">
      <c r="A45" s="1"/>
      <c r="B45" s="175" t="s">
        <v>220</v>
      </c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22"/>
      <c r="S45" s="1"/>
    </row>
    <row r="46" spans="1:19" ht="35.25" customHeight="1" x14ac:dyDescent="0.2">
      <c r="A46" s="1"/>
      <c r="B46" s="171" t="s">
        <v>221</v>
      </c>
      <c r="C46" s="122"/>
      <c r="D46" s="119">
        <v>10000</v>
      </c>
      <c r="E46" s="170">
        <v>10000</v>
      </c>
      <c r="F46" s="122"/>
      <c r="G46" s="119">
        <v>10000</v>
      </c>
      <c r="H46" s="95">
        <v>8000</v>
      </c>
      <c r="I46" s="170">
        <v>8000</v>
      </c>
      <c r="J46" s="122"/>
      <c r="K46" s="95">
        <v>8000</v>
      </c>
      <c r="L46" s="170">
        <v>8000</v>
      </c>
      <c r="M46" s="122"/>
      <c r="N46" s="170">
        <v>10000</v>
      </c>
      <c r="O46" s="122"/>
      <c r="P46" s="95">
        <v>7000</v>
      </c>
      <c r="Q46" s="176" t="s">
        <v>222</v>
      </c>
      <c r="R46" s="122"/>
      <c r="S46" s="1"/>
    </row>
    <row r="47" spans="1:19" ht="35.25" customHeight="1" x14ac:dyDescent="0.2">
      <c r="A47" s="1"/>
      <c r="B47" s="171" t="s">
        <v>223</v>
      </c>
      <c r="C47" s="122"/>
      <c r="D47" s="119">
        <v>12000</v>
      </c>
      <c r="E47" s="170">
        <v>12000</v>
      </c>
      <c r="F47" s="122"/>
      <c r="G47" s="119">
        <v>12000</v>
      </c>
      <c r="H47" s="95">
        <v>10000</v>
      </c>
      <c r="I47" s="170">
        <v>10000</v>
      </c>
      <c r="J47" s="122"/>
      <c r="K47" s="95">
        <v>10000</v>
      </c>
      <c r="L47" s="170">
        <v>10000</v>
      </c>
      <c r="M47" s="122"/>
      <c r="N47" s="170">
        <v>12000</v>
      </c>
      <c r="O47" s="122"/>
      <c r="P47" s="95">
        <v>9000</v>
      </c>
      <c r="Q47" s="176" t="s">
        <v>224</v>
      </c>
      <c r="R47" s="122"/>
      <c r="S47" s="1"/>
    </row>
    <row r="48" spans="1:19" ht="35.25" customHeight="1" x14ac:dyDescent="0.2">
      <c r="A48" s="1"/>
      <c r="B48" s="171" t="s">
        <v>225</v>
      </c>
      <c r="C48" s="122"/>
      <c r="D48" s="119">
        <v>12000</v>
      </c>
      <c r="E48" s="170">
        <v>12000</v>
      </c>
      <c r="F48" s="122"/>
      <c r="G48" s="119">
        <v>12000</v>
      </c>
      <c r="H48" s="95">
        <v>10000</v>
      </c>
      <c r="I48" s="170">
        <v>10000</v>
      </c>
      <c r="J48" s="122"/>
      <c r="K48" s="95">
        <v>10000</v>
      </c>
      <c r="L48" s="170">
        <v>10000</v>
      </c>
      <c r="M48" s="122"/>
      <c r="N48" s="170">
        <v>12000</v>
      </c>
      <c r="O48" s="122"/>
      <c r="P48" s="95">
        <v>9000</v>
      </c>
      <c r="Q48" s="176" t="s">
        <v>226</v>
      </c>
      <c r="R48" s="122"/>
      <c r="S48" s="1"/>
    </row>
    <row r="49" spans="1:19" ht="35.25" customHeight="1" x14ac:dyDescent="0.2">
      <c r="A49" s="1"/>
      <c r="B49" s="171" t="s">
        <v>227</v>
      </c>
      <c r="C49" s="122"/>
      <c r="D49" s="119">
        <v>13500</v>
      </c>
      <c r="E49" s="170">
        <v>13500</v>
      </c>
      <c r="F49" s="122"/>
      <c r="G49" s="119">
        <v>13500</v>
      </c>
      <c r="H49" s="95">
        <v>11000</v>
      </c>
      <c r="I49" s="170">
        <v>11000</v>
      </c>
      <c r="J49" s="122"/>
      <c r="K49" s="95">
        <v>11000</v>
      </c>
      <c r="L49" s="170">
        <v>11000</v>
      </c>
      <c r="M49" s="122"/>
      <c r="N49" s="170">
        <v>13500</v>
      </c>
      <c r="O49" s="122"/>
      <c r="P49" s="95">
        <v>9500</v>
      </c>
      <c r="Q49" s="177"/>
      <c r="R49" s="163"/>
      <c r="S49" s="1"/>
    </row>
    <row r="50" spans="1:19" ht="35.25" customHeight="1" x14ac:dyDescent="0.2">
      <c r="A50" s="1"/>
      <c r="B50" s="171" t="s">
        <v>230</v>
      </c>
      <c r="C50" s="122"/>
      <c r="D50" s="119">
        <v>11000</v>
      </c>
      <c r="E50" s="170">
        <v>11000</v>
      </c>
      <c r="F50" s="122"/>
      <c r="G50" s="119">
        <v>11000</v>
      </c>
      <c r="H50" s="95">
        <v>9000</v>
      </c>
      <c r="I50" s="170">
        <v>9000</v>
      </c>
      <c r="J50" s="122"/>
      <c r="K50" s="95">
        <v>9000</v>
      </c>
      <c r="L50" s="170">
        <v>9000</v>
      </c>
      <c r="M50" s="122"/>
      <c r="N50" s="170">
        <v>11000</v>
      </c>
      <c r="O50" s="122"/>
      <c r="P50" s="95">
        <v>8000</v>
      </c>
      <c r="Q50" s="164"/>
      <c r="R50" s="165"/>
      <c r="S50" s="1"/>
    </row>
    <row r="51" spans="1:19" ht="35.25" customHeight="1" x14ac:dyDescent="0.2">
      <c r="A51" s="1"/>
      <c r="B51" s="171" t="s">
        <v>232</v>
      </c>
      <c r="C51" s="122"/>
      <c r="D51" s="119">
        <v>3500</v>
      </c>
      <c r="E51" s="170">
        <v>3500</v>
      </c>
      <c r="F51" s="122"/>
      <c r="G51" s="119">
        <v>3500</v>
      </c>
      <c r="H51" s="95">
        <v>2000</v>
      </c>
      <c r="I51" s="170">
        <v>2000</v>
      </c>
      <c r="J51" s="122"/>
      <c r="K51" s="95">
        <v>2000</v>
      </c>
      <c r="L51" s="170">
        <v>2000</v>
      </c>
      <c r="M51" s="122"/>
      <c r="N51" s="170">
        <v>3500</v>
      </c>
      <c r="O51" s="122"/>
      <c r="P51" s="95">
        <v>1800</v>
      </c>
      <c r="Q51" s="166"/>
      <c r="R51" s="167"/>
      <c r="S51" s="1"/>
    </row>
    <row r="52" spans="1:19" ht="18" customHeight="1" x14ac:dyDescent="0.2">
      <c r="A52" s="1"/>
      <c r="B52" s="80"/>
      <c r="C52" s="80"/>
      <c r="D52" s="80"/>
      <c r="E52" s="80"/>
      <c r="F52" s="80"/>
      <c r="G52" s="80"/>
      <c r="H52" s="112"/>
      <c r="I52" s="112"/>
      <c r="J52" s="112"/>
      <c r="K52" s="112"/>
      <c r="L52" s="112"/>
      <c r="M52" s="112"/>
      <c r="N52" s="1"/>
      <c r="O52" s="1"/>
      <c r="P52" s="1"/>
      <c r="Q52" s="1"/>
      <c r="R52" s="1"/>
      <c r="S52" s="1"/>
    </row>
    <row r="53" spans="1:19" ht="18" customHeight="1" x14ac:dyDescent="0.2">
      <c r="A53" s="1"/>
      <c r="B53" s="80"/>
      <c r="C53" s="80"/>
      <c r="D53" s="80"/>
      <c r="E53" s="80"/>
      <c r="F53" s="80"/>
      <c r="G53" s="80"/>
      <c r="H53" s="112"/>
      <c r="I53" s="112"/>
      <c r="J53" s="112"/>
      <c r="K53" s="112"/>
      <c r="L53" s="112"/>
      <c r="M53" s="112"/>
      <c r="N53" s="1"/>
      <c r="O53" s="1"/>
      <c r="P53" s="1"/>
      <c r="Q53" s="1"/>
      <c r="R53" s="1"/>
      <c r="S53" s="1"/>
    </row>
    <row r="54" spans="1:19" ht="7.5" customHeight="1" x14ac:dyDescent="0.2">
      <c r="A54" s="1"/>
      <c r="B54" s="124" t="s">
        <v>234</v>
      </c>
      <c r="C54" s="125"/>
      <c r="D54" s="125"/>
      <c r="E54" s="125"/>
      <c r="F54" s="125"/>
      <c r="G54" s="125"/>
      <c r="H54" s="125"/>
      <c r="I54" s="18"/>
      <c r="J54" s="18"/>
      <c r="K54" s="18"/>
      <c r="L54" s="18"/>
      <c r="M54" s="18"/>
      <c r="N54" s="1"/>
      <c r="O54" s="1"/>
      <c r="P54" s="1"/>
      <c r="Q54" s="1"/>
      <c r="R54" s="1"/>
      <c r="S54" s="1"/>
    </row>
    <row r="55" spans="1:19" ht="18" customHeight="1" x14ac:dyDescent="0.2">
      <c r="A55" s="1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"/>
      <c r="O55" s="1"/>
      <c r="P55" s="1"/>
      <c r="Q55" s="1"/>
      <c r="R55" s="1"/>
      <c r="S55" s="1"/>
    </row>
    <row r="56" spans="1:19" ht="18" customHeight="1" x14ac:dyDescent="0.2">
      <c r="A56" s="1"/>
      <c r="B56" s="124" t="s">
        <v>111</v>
      </c>
      <c r="C56" s="125"/>
      <c r="D56" s="125"/>
      <c r="E56" s="125"/>
      <c r="F56" s="125"/>
      <c r="G56" s="125"/>
      <c r="H56" s="125"/>
      <c r="I56" s="125"/>
      <c r="J56" s="125"/>
      <c r="K56" s="112"/>
      <c r="L56" s="112"/>
      <c r="M56" s="112"/>
      <c r="N56" s="1"/>
      <c r="O56" s="1"/>
      <c r="P56" s="1"/>
      <c r="Q56" s="1"/>
      <c r="R56" s="1"/>
      <c r="S56" s="1"/>
    </row>
    <row r="57" spans="1:19" ht="18" customHeight="1" x14ac:dyDescent="0.2">
      <c r="A57" s="1"/>
      <c r="B57" s="135" t="s">
        <v>112</v>
      </c>
      <c r="C57" s="125"/>
      <c r="D57" s="125"/>
      <c r="E57" s="125"/>
      <c r="F57" s="125"/>
      <c r="G57" s="125"/>
      <c r="H57" s="125"/>
      <c r="I57" s="125"/>
      <c r="J57" s="125"/>
      <c r="K57" s="112"/>
      <c r="L57" s="112"/>
      <c r="M57" s="112"/>
      <c r="N57" s="1"/>
      <c r="O57" s="1"/>
      <c r="P57" s="1"/>
      <c r="Q57" s="1"/>
      <c r="R57" s="1"/>
      <c r="S57" s="1"/>
    </row>
    <row r="58" spans="1:19" ht="18" customHeight="1" x14ac:dyDescent="0.2">
      <c r="A58" s="1"/>
      <c r="B58" s="80"/>
      <c r="C58" s="80"/>
      <c r="D58" s="80"/>
      <c r="E58" s="80"/>
      <c r="F58" s="80"/>
      <c r="G58" s="80"/>
      <c r="H58" s="112"/>
      <c r="I58" s="112"/>
      <c r="J58" s="112"/>
      <c r="K58" s="112"/>
      <c r="L58" s="112"/>
      <c r="M58" s="112"/>
      <c r="N58" s="1"/>
      <c r="O58" s="1"/>
      <c r="P58" s="1"/>
      <c r="Q58" s="1"/>
      <c r="R58" s="1"/>
      <c r="S58" s="1"/>
    </row>
  </sheetData>
  <mergeCells count="145">
    <mergeCell ref="E17:I17"/>
    <mergeCell ref="E14:I14"/>
    <mergeCell ref="B7:R7"/>
    <mergeCell ref="B10:R10"/>
    <mergeCell ref="I6:L6"/>
    <mergeCell ref="J14:Q17"/>
    <mergeCell ref="N25:O25"/>
    <mergeCell ref="N32:O32"/>
    <mergeCell ref="N30:P30"/>
    <mergeCell ref="N31:O31"/>
    <mergeCell ref="N27:P29"/>
    <mergeCell ref="F22:G22"/>
    <mergeCell ref="F23:G23"/>
    <mergeCell ref="E20:E39"/>
    <mergeCell ref="N35:O35"/>
    <mergeCell ref="N36:O36"/>
    <mergeCell ref="M20:M39"/>
    <mergeCell ref="N23:O23"/>
    <mergeCell ref="N26:O26"/>
    <mergeCell ref="Q18:Q39"/>
    <mergeCell ref="R12:R39"/>
    <mergeCell ref="J35:K35"/>
    <mergeCell ref="J31:K31"/>
    <mergeCell ref="J32:K32"/>
    <mergeCell ref="N33:O33"/>
    <mergeCell ref="F30:H30"/>
    <mergeCell ref="B31:C31"/>
    <mergeCell ref="B27:C27"/>
    <mergeCell ref="B28:C28"/>
    <mergeCell ref="B29:C29"/>
    <mergeCell ref="B22:C22"/>
    <mergeCell ref="B23:C23"/>
    <mergeCell ref="B32:C32"/>
    <mergeCell ref="B30:D30"/>
    <mergeCell ref="B24:C24"/>
    <mergeCell ref="B25:C25"/>
    <mergeCell ref="B26:C26"/>
    <mergeCell ref="F28:H29"/>
    <mergeCell ref="F21:G21"/>
    <mergeCell ref="B3:G3"/>
    <mergeCell ref="B4:G4"/>
    <mergeCell ref="E6:H6"/>
    <mergeCell ref="B1:C1"/>
    <mergeCell ref="B2:H2"/>
    <mergeCell ref="B13:D13"/>
    <mergeCell ref="B21:C21"/>
    <mergeCell ref="B20:D20"/>
    <mergeCell ref="B17:D17"/>
    <mergeCell ref="B16:D16"/>
    <mergeCell ref="B15:D15"/>
    <mergeCell ref="B14:D14"/>
    <mergeCell ref="B12:Q12"/>
    <mergeCell ref="E13:I13"/>
    <mergeCell ref="J13:Q13"/>
    <mergeCell ref="E15:I15"/>
    <mergeCell ref="E16:I16"/>
    <mergeCell ref="N24:O24"/>
    <mergeCell ref="N20:P20"/>
    <mergeCell ref="N21:O21"/>
    <mergeCell ref="N22:O22"/>
    <mergeCell ref="N37:O37"/>
    <mergeCell ref="N51:O51"/>
    <mergeCell ref="L51:M51"/>
    <mergeCell ref="I51:J51"/>
    <mergeCell ref="I49:J49"/>
    <mergeCell ref="F20:H20"/>
    <mergeCell ref="F31:G31"/>
    <mergeCell ref="F32:G32"/>
    <mergeCell ref="F27:G27"/>
    <mergeCell ref="F26:G26"/>
    <mergeCell ref="F24:G24"/>
    <mergeCell ref="F25:G25"/>
    <mergeCell ref="N34:O34"/>
    <mergeCell ref="F34:G34"/>
    <mergeCell ref="J30:L30"/>
    <mergeCell ref="F33:G33"/>
    <mergeCell ref="F39:H39"/>
    <mergeCell ref="J38:L39"/>
    <mergeCell ref="L49:M49"/>
    <mergeCell ref="L50:M50"/>
    <mergeCell ref="B46:C46"/>
    <mergeCell ref="B47:C47"/>
    <mergeCell ref="N50:O50"/>
    <mergeCell ref="N49:O49"/>
    <mergeCell ref="Q49:R51"/>
    <mergeCell ref="N39:O39"/>
    <mergeCell ref="N38:O38"/>
    <mergeCell ref="B34:C34"/>
    <mergeCell ref="B33:C33"/>
    <mergeCell ref="B44:C44"/>
    <mergeCell ref="B51:C51"/>
    <mergeCell ref="E51:F51"/>
    <mergeCell ref="B48:C48"/>
    <mergeCell ref="E44:F44"/>
    <mergeCell ref="B42:R42"/>
    <mergeCell ref="N44:O44"/>
    <mergeCell ref="B45:R45"/>
    <mergeCell ref="L44:M44"/>
    <mergeCell ref="Q44:R44"/>
    <mergeCell ref="I48:J48"/>
    <mergeCell ref="I47:J47"/>
    <mergeCell ref="I46:J46"/>
    <mergeCell ref="L47:M47"/>
    <mergeCell ref="L46:M46"/>
    <mergeCell ref="L48:M48"/>
    <mergeCell ref="N46:O46"/>
    <mergeCell ref="N47:O47"/>
    <mergeCell ref="Q46:R46"/>
    <mergeCell ref="Q47:R47"/>
    <mergeCell ref="Q48:R48"/>
    <mergeCell ref="N48:O48"/>
    <mergeCell ref="E50:F50"/>
    <mergeCell ref="E49:F49"/>
    <mergeCell ref="B54:H54"/>
    <mergeCell ref="B56:J56"/>
    <mergeCell ref="B57:J57"/>
    <mergeCell ref="B50:C50"/>
    <mergeCell ref="B49:C49"/>
    <mergeCell ref="I50:J50"/>
    <mergeCell ref="B36:C36"/>
    <mergeCell ref="B37:C37"/>
    <mergeCell ref="F35:G35"/>
    <mergeCell ref="B38:C38"/>
    <mergeCell ref="B39:D39"/>
    <mergeCell ref="F38:G38"/>
    <mergeCell ref="B35:C35"/>
    <mergeCell ref="F36:G36"/>
    <mergeCell ref="F37:G37"/>
    <mergeCell ref="E48:F48"/>
    <mergeCell ref="E46:F46"/>
    <mergeCell ref="E47:F47"/>
    <mergeCell ref="J26:K26"/>
    <mergeCell ref="J24:K24"/>
    <mergeCell ref="J25:K25"/>
    <mergeCell ref="J23:K23"/>
    <mergeCell ref="J22:K22"/>
    <mergeCell ref="I44:J44"/>
    <mergeCell ref="I20:I39"/>
    <mergeCell ref="J36:K36"/>
    <mergeCell ref="J37:K37"/>
    <mergeCell ref="J27:L29"/>
    <mergeCell ref="J33:K33"/>
    <mergeCell ref="J20:L20"/>
    <mergeCell ref="J21:K21"/>
    <mergeCell ref="J34:K3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/>
  </sheetViews>
  <sheetFormatPr defaultColWidth="14.42578125" defaultRowHeight="12.75" customHeight="1" x14ac:dyDescent="0.2"/>
  <cols>
    <col min="1" max="1" width="4" customWidth="1"/>
    <col min="3" max="3" width="27.7109375" customWidth="1"/>
    <col min="4" max="4" width="16.5703125" customWidth="1"/>
    <col min="6" max="6" width="27.85546875" customWidth="1"/>
    <col min="7" max="7" width="30.140625" customWidth="1"/>
    <col min="8" max="8" width="5.42578125" customWidth="1"/>
  </cols>
  <sheetData>
    <row r="1" spans="1:8" ht="10.5" customHeight="1" x14ac:dyDescent="0.2">
      <c r="A1" s="1"/>
      <c r="B1" s="147"/>
      <c r="C1" s="125"/>
      <c r="D1" s="1"/>
      <c r="E1" s="2"/>
      <c r="F1" s="1"/>
      <c r="G1" s="148"/>
      <c r="H1" s="125"/>
    </row>
    <row r="2" spans="1:8" ht="18" x14ac:dyDescent="0.2">
      <c r="A2" s="1"/>
      <c r="B2" s="146" t="s">
        <v>0</v>
      </c>
      <c r="C2" s="125"/>
      <c r="D2" s="125"/>
      <c r="E2" s="125"/>
      <c r="F2" s="125"/>
      <c r="G2" s="2"/>
      <c r="H2" s="2"/>
    </row>
    <row r="3" spans="1:8" ht="24" customHeight="1" x14ac:dyDescent="0.2">
      <c r="A3" s="1"/>
      <c r="B3" s="148" t="s">
        <v>1</v>
      </c>
      <c r="C3" s="125"/>
      <c r="D3" s="125"/>
      <c r="E3" s="125"/>
      <c r="F3" s="1"/>
      <c r="G3" s="1"/>
      <c r="H3" s="1"/>
    </row>
    <row r="4" spans="1:8" ht="26.25" customHeight="1" x14ac:dyDescent="0.25">
      <c r="A4" s="1"/>
      <c r="B4" s="148" t="s">
        <v>2</v>
      </c>
      <c r="C4" s="125"/>
      <c r="D4" s="125"/>
      <c r="E4" s="125"/>
      <c r="F4" s="15"/>
      <c r="G4" s="15"/>
      <c r="H4" s="17"/>
    </row>
    <row r="5" spans="1:8" ht="18" x14ac:dyDescent="0.25">
      <c r="A5" s="1"/>
      <c r="B5" s="1"/>
      <c r="C5" s="5"/>
      <c r="D5" s="1"/>
      <c r="E5" s="1"/>
      <c r="F5" s="15"/>
      <c r="G5" s="15"/>
      <c r="H5" s="17"/>
    </row>
    <row r="6" spans="1:8" ht="30" customHeight="1" x14ac:dyDescent="0.25">
      <c r="A6" s="7"/>
      <c r="B6" s="149" t="s">
        <v>12</v>
      </c>
      <c r="C6" s="125"/>
      <c r="D6" s="9"/>
      <c r="E6" s="9"/>
      <c r="F6" s="9"/>
      <c r="G6" s="9"/>
      <c r="H6" s="17"/>
    </row>
    <row r="7" spans="1:8" ht="25.5" customHeight="1" x14ac:dyDescent="0.25">
      <c r="A7" s="1"/>
      <c r="B7" s="1"/>
      <c r="C7" s="5"/>
      <c r="D7" s="1"/>
      <c r="E7" s="1"/>
      <c r="F7" s="15"/>
      <c r="G7" s="15"/>
      <c r="H7" s="17"/>
    </row>
    <row r="8" spans="1:8" ht="33" customHeight="1" x14ac:dyDescent="0.25">
      <c r="A8" s="19"/>
      <c r="B8" s="205" t="s">
        <v>14</v>
      </c>
      <c r="C8" s="142"/>
      <c r="D8" s="142"/>
      <c r="E8" s="142"/>
      <c r="F8" s="142"/>
      <c r="G8" s="142"/>
      <c r="H8" s="17"/>
    </row>
    <row r="9" spans="1:8" ht="38.25" customHeight="1" x14ac:dyDescent="0.25">
      <c r="A9" s="196"/>
      <c r="B9" s="199" t="s">
        <v>8</v>
      </c>
      <c r="C9" s="201" t="s">
        <v>11</v>
      </c>
      <c r="D9" s="206" t="s">
        <v>13</v>
      </c>
      <c r="E9" s="122"/>
      <c r="F9" s="59" t="s">
        <v>76</v>
      </c>
      <c r="G9" s="59" t="s">
        <v>46</v>
      </c>
      <c r="H9" s="17"/>
    </row>
    <row r="10" spans="1:8" ht="53.25" customHeight="1" x14ac:dyDescent="0.25">
      <c r="A10" s="125"/>
      <c r="B10" s="128"/>
      <c r="C10" s="128"/>
      <c r="D10" s="60" t="s">
        <v>49</v>
      </c>
      <c r="E10" s="60" t="s">
        <v>78</v>
      </c>
      <c r="F10" s="59" t="s">
        <v>79</v>
      </c>
      <c r="G10" s="59" t="s">
        <v>79</v>
      </c>
      <c r="H10" s="17"/>
    </row>
    <row r="11" spans="1:8" ht="18" x14ac:dyDescent="0.25">
      <c r="A11" s="195"/>
      <c r="B11" s="194" t="s">
        <v>80</v>
      </c>
      <c r="C11" s="200" t="s">
        <v>81</v>
      </c>
      <c r="D11" s="202" t="s">
        <v>82</v>
      </c>
      <c r="E11" s="207" t="s">
        <v>83</v>
      </c>
      <c r="F11" s="203">
        <v>100</v>
      </c>
      <c r="G11" s="204" t="s">
        <v>106</v>
      </c>
      <c r="H11" s="17"/>
    </row>
    <row r="12" spans="1:8" ht="18" x14ac:dyDescent="0.25">
      <c r="A12" s="125"/>
      <c r="B12" s="127"/>
      <c r="C12" s="127"/>
      <c r="D12" s="127"/>
      <c r="E12" s="127"/>
      <c r="F12" s="127"/>
      <c r="G12" s="127"/>
      <c r="H12" s="17"/>
    </row>
    <row r="13" spans="1:8" ht="18" x14ac:dyDescent="0.25">
      <c r="A13" s="125"/>
      <c r="B13" s="127"/>
      <c r="C13" s="127"/>
      <c r="D13" s="127"/>
      <c r="E13" s="127"/>
      <c r="F13" s="127"/>
      <c r="G13" s="127"/>
      <c r="H13" s="17"/>
    </row>
    <row r="14" spans="1:8" ht="18" x14ac:dyDescent="0.25">
      <c r="A14" s="125"/>
      <c r="B14" s="128"/>
      <c r="C14" s="128"/>
      <c r="D14" s="128"/>
      <c r="E14" s="128"/>
      <c r="F14" s="128"/>
      <c r="G14" s="128"/>
      <c r="H14" s="17"/>
    </row>
    <row r="15" spans="1:8" ht="18" x14ac:dyDescent="0.25">
      <c r="A15" s="197"/>
      <c r="B15" s="194" t="s">
        <v>80</v>
      </c>
      <c r="C15" s="200" t="s">
        <v>115</v>
      </c>
      <c r="D15" s="202" t="s">
        <v>117</v>
      </c>
      <c r="E15" s="207" t="s">
        <v>118</v>
      </c>
      <c r="F15" s="203">
        <v>130</v>
      </c>
      <c r="G15" s="204" t="s">
        <v>119</v>
      </c>
      <c r="H15" s="17"/>
    </row>
    <row r="16" spans="1:8" ht="18" x14ac:dyDescent="0.25">
      <c r="A16" s="125"/>
      <c r="B16" s="127"/>
      <c r="C16" s="127"/>
      <c r="D16" s="127"/>
      <c r="E16" s="127"/>
      <c r="F16" s="127"/>
      <c r="G16" s="127"/>
      <c r="H16" s="17"/>
    </row>
    <row r="17" spans="1:8" ht="18" x14ac:dyDescent="0.25">
      <c r="A17" s="198"/>
      <c r="B17" s="127"/>
      <c r="C17" s="127"/>
      <c r="D17" s="127"/>
      <c r="E17" s="127"/>
      <c r="F17" s="127"/>
      <c r="G17" s="127"/>
      <c r="H17" s="17"/>
    </row>
    <row r="18" spans="1:8" ht="9.75" customHeight="1" x14ac:dyDescent="0.25">
      <c r="A18" s="125"/>
      <c r="B18" s="128"/>
      <c r="C18" s="128"/>
      <c r="D18" s="128"/>
      <c r="E18" s="128"/>
      <c r="F18" s="128"/>
      <c r="G18" s="128"/>
      <c r="H18" s="17"/>
    </row>
    <row r="19" spans="1:8" ht="18" x14ac:dyDescent="0.25">
      <c r="A19" s="1"/>
      <c r="B19" s="1"/>
      <c r="C19" s="1"/>
      <c r="D19" s="1"/>
      <c r="E19" s="1"/>
      <c r="F19" s="1"/>
      <c r="G19" s="1"/>
      <c r="H19" s="17"/>
    </row>
    <row r="20" spans="1:8" ht="16.5" customHeight="1" x14ac:dyDescent="0.25">
      <c r="A20" s="1"/>
      <c r="H20" s="17"/>
    </row>
    <row r="21" spans="1:8" ht="18" x14ac:dyDescent="0.25">
      <c r="A21" s="1"/>
      <c r="H21" s="17"/>
    </row>
    <row r="22" spans="1:8" ht="18" x14ac:dyDescent="0.25">
      <c r="A22" s="1"/>
      <c r="B22" s="1"/>
      <c r="C22" s="1"/>
      <c r="D22" s="1"/>
      <c r="E22" s="1"/>
      <c r="F22" s="1"/>
      <c r="G22" s="1"/>
      <c r="H22" s="17"/>
    </row>
    <row r="23" spans="1:8" ht="18" x14ac:dyDescent="0.25">
      <c r="A23" s="1"/>
      <c r="B23" s="1"/>
      <c r="C23" s="1"/>
      <c r="D23" s="1"/>
      <c r="E23" s="1"/>
      <c r="F23" s="1"/>
      <c r="G23" s="1"/>
      <c r="H23" s="17"/>
    </row>
    <row r="24" spans="1:8" ht="18" x14ac:dyDescent="0.25">
      <c r="A24" s="1"/>
      <c r="B24" s="124" t="s">
        <v>111</v>
      </c>
      <c r="C24" s="125"/>
      <c r="D24" s="125"/>
      <c r="E24" s="125"/>
      <c r="F24" s="125"/>
      <c r="G24" s="125"/>
      <c r="H24" s="17"/>
    </row>
    <row r="25" spans="1:8" ht="22.5" customHeight="1" x14ac:dyDescent="0.25">
      <c r="A25" s="1"/>
      <c r="B25" s="135" t="s">
        <v>112</v>
      </c>
      <c r="C25" s="125"/>
      <c r="D25" s="125"/>
      <c r="E25" s="125"/>
      <c r="F25" s="125"/>
      <c r="G25" s="125"/>
      <c r="H25" s="17"/>
    </row>
    <row r="26" spans="1:8" ht="18" x14ac:dyDescent="0.25">
      <c r="A26" s="1"/>
      <c r="B26" s="1"/>
      <c r="C26" s="1"/>
      <c r="D26" s="1"/>
      <c r="E26" s="1"/>
      <c r="F26" s="1"/>
      <c r="G26" s="1"/>
      <c r="H26" s="17"/>
    </row>
  </sheetData>
  <mergeCells count="28">
    <mergeCell ref="B8:G8"/>
    <mergeCell ref="D9:E9"/>
    <mergeCell ref="E11:E14"/>
    <mergeCell ref="D11:D14"/>
    <mergeCell ref="E15:E18"/>
    <mergeCell ref="B25:G25"/>
    <mergeCell ref="F15:F18"/>
    <mergeCell ref="F11:F14"/>
    <mergeCell ref="G15:G18"/>
    <mergeCell ref="G11:G14"/>
    <mergeCell ref="C11:C14"/>
    <mergeCell ref="C9:C10"/>
    <mergeCell ref="C15:C18"/>
    <mergeCell ref="D15:D18"/>
    <mergeCell ref="B24:G24"/>
    <mergeCell ref="B15:B18"/>
    <mergeCell ref="B11:B14"/>
    <mergeCell ref="A11:A14"/>
    <mergeCell ref="A9:A10"/>
    <mergeCell ref="A15:A16"/>
    <mergeCell ref="A17:A18"/>
    <mergeCell ref="B9:B10"/>
    <mergeCell ref="B6:C6"/>
    <mergeCell ref="B2:F2"/>
    <mergeCell ref="B1:C1"/>
    <mergeCell ref="G1:H1"/>
    <mergeCell ref="B3:E3"/>
    <mergeCell ref="B4:E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/>
  </sheetViews>
  <sheetFormatPr defaultColWidth="14.42578125" defaultRowHeight="12.75" customHeight="1" x14ac:dyDescent="0.2"/>
  <cols>
    <col min="1" max="1" width="3.5703125" customWidth="1"/>
    <col min="2" max="2" width="27" customWidth="1"/>
    <col min="3" max="3" width="20.42578125" customWidth="1"/>
    <col min="4" max="4" width="17.42578125" customWidth="1"/>
    <col min="5" max="6" width="17.28515625" customWidth="1"/>
    <col min="7" max="7" width="34.28515625" customWidth="1"/>
    <col min="8" max="8" width="4.42578125" customWidth="1"/>
  </cols>
  <sheetData>
    <row r="1" spans="1:8" ht="10.5" customHeight="1" x14ac:dyDescent="0.2">
      <c r="A1" s="1"/>
      <c r="B1" s="147"/>
      <c r="C1" s="125"/>
      <c r="D1" s="1"/>
      <c r="E1" s="2"/>
      <c r="F1" s="2"/>
      <c r="G1" s="2"/>
      <c r="H1" s="2"/>
    </row>
    <row r="2" spans="1:8" ht="20.25" customHeight="1" x14ac:dyDescent="0.2">
      <c r="A2" s="1"/>
      <c r="B2" s="146" t="s">
        <v>0</v>
      </c>
      <c r="C2" s="125"/>
      <c r="D2" s="125"/>
      <c r="E2" s="125"/>
      <c r="F2" s="125"/>
      <c r="G2" s="2"/>
      <c r="H2" s="2"/>
    </row>
    <row r="3" spans="1:8" ht="20.25" customHeight="1" x14ac:dyDescent="0.2">
      <c r="A3" s="1"/>
      <c r="B3" s="148" t="s">
        <v>1</v>
      </c>
      <c r="C3" s="125"/>
      <c r="D3" s="125"/>
      <c r="E3" s="125"/>
      <c r="F3" s="2"/>
      <c r="G3" s="2"/>
      <c r="H3" s="2"/>
    </row>
    <row r="4" spans="1:8" ht="22.5" customHeight="1" x14ac:dyDescent="0.2">
      <c r="A4" s="1"/>
      <c r="B4" s="148" t="s">
        <v>2</v>
      </c>
      <c r="C4" s="125"/>
      <c r="D4" s="125"/>
      <c r="E4" s="125"/>
      <c r="F4" s="2"/>
      <c r="G4" s="20"/>
      <c r="H4" s="2"/>
    </row>
    <row r="5" spans="1:8" ht="15.75" customHeight="1" x14ac:dyDescent="0.2">
      <c r="A5" s="1"/>
      <c r="B5" s="5"/>
      <c r="C5" s="1"/>
      <c r="D5" s="1"/>
      <c r="E5" s="1"/>
      <c r="F5" s="1"/>
      <c r="G5" s="2"/>
      <c r="H5" s="2"/>
    </row>
    <row r="6" spans="1:8" ht="18" x14ac:dyDescent="0.2">
      <c r="A6" s="1"/>
      <c r="B6" s="1"/>
      <c r="C6" s="1"/>
      <c r="D6" s="1"/>
      <c r="E6" s="1"/>
      <c r="F6" s="1"/>
      <c r="G6" s="2"/>
      <c r="H6" s="2"/>
    </row>
    <row r="7" spans="1:8" ht="23.25" customHeight="1" x14ac:dyDescent="0.2">
      <c r="A7" s="7"/>
      <c r="B7" s="149" t="s">
        <v>15</v>
      </c>
      <c r="C7" s="125"/>
      <c r="D7" s="8"/>
      <c r="E7" s="8"/>
      <c r="F7" s="8"/>
      <c r="G7" s="21"/>
      <c r="H7" s="2"/>
    </row>
    <row r="8" spans="1:8" ht="9.75" customHeight="1" x14ac:dyDescent="0.2">
      <c r="A8" s="1"/>
      <c r="B8" s="1"/>
      <c r="C8" s="1"/>
      <c r="D8" s="1"/>
      <c r="E8" s="1"/>
      <c r="F8" s="1"/>
      <c r="G8" s="2"/>
      <c r="H8" s="2"/>
    </row>
    <row r="9" spans="1:8" ht="24" customHeight="1" x14ac:dyDescent="0.2">
      <c r="A9" s="1"/>
      <c r="B9" s="1"/>
      <c r="C9" s="1"/>
      <c r="D9" s="1"/>
      <c r="E9" s="172" t="s">
        <v>17</v>
      </c>
      <c r="F9" s="122"/>
      <c r="G9" s="211" t="s">
        <v>18</v>
      </c>
      <c r="H9" s="2"/>
    </row>
    <row r="10" spans="1:8" ht="37.5" customHeight="1" x14ac:dyDescent="0.2">
      <c r="A10" s="24"/>
      <c r="B10" s="34" t="s">
        <v>8</v>
      </c>
      <c r="C10" s="34" t="s">
        <v>29</v>
      </c>
      <c r="D10" s="35" t="s">
        <v>30</v>
      </c>
      <c r="E10" s="34" t="s">
        <v>31</v>
      </c>
      <c r="F10" s="34" t="s">
        <v>32</v>
      </c>
      <c r="G10" s="128"/>
      <c r="H10" s="2"/>
    </row>
    <row r="11" spans="1:8" ht="30.75" customHeight="1" x14ac:dyDescent="0.2">
      <c r="A11" s="10"/>
      <c r="B11" s="186" t="s">
        <v>33</v>
      </c>
      <c r="C11" s="125"/>
      <c r="D11" s="125"/>
      <c r="E11" s="125"/>
      <c r="F11" s="125"/>
      <c r="G11" s="10"/>
      <c r="H11" s="2"/>
    </row>
    <row r="12" spans="1:8" ht="33.75" customHeight="1" x14ac:dyDescent="0.2">
      <c r="A12" s="1"/>
      <c r="B12" s="37" t="s">
        <v>34</v>
      </c>
      <c r="C12" s="38">
        <v>435000</v>
      </c>
      <c r="D12" s="210" t="s">
        <v>35</v>
      </c>
      <c r="E12" s="39">
        <v>180</v>
      </c>
      <c r="F12" s="208" t="s">
        <v>36</v>
      </c>
      <c r="G12" s="209" t="s">
        <v>36</v>
      </c>
      <c r="H12" s="2"/>
    </row>
    <row r="13" spans="1:8" ht="44.25" customHeight="1" x14ac:dyDescent="0.2">
      <c r="A13" s="1"/>
      <c r="B13" s="37" t="s">
        <v>37</v>
      </c>
      <c r="C13" s="38">
        <v>367000</v>
      </c>
      <c r="D13" s="127"/>
      <c r="E13" s="39">
        <v>220</v>
      </c>
      <c r="F13" s="128"/>
      <c r="G13" s="128"/>
      <c r="H13" s="2"/>
    </row>
    <row r="14" spans="1:8" ht="30" customHeight="1" x14ac:dyDescent="0.2">
      <c r="A14" s="24"/>
      <c r="B14" s="37" t="s">
        <v>58</v>
      </c>
      <c r="C14" s="38">
        <v>46000</v>
      </c>
      <c r="D14" s="127"/>
      <c r="E14" s="39">
        <v>220</v>
      </c>
      <c r="F14" s="39">
        <v>130</v>
      </c>
      <c r="G14" s="209" t="s">
        <v>59</v>
      </c>
      <c r="H14" s="2"/>
    </row>
    <row r="15" spans="1:8" ht="33.75" customHeight="1" x14ac:dyDescent="0.2">
      <c r="A15" s="24"/>
      <c r="B15" s="54" t="s">
        <v>61</v>
      </c>
      <c r="C15" s="38">
        <v>196000</v>
      </c>
      <c r="D15" s="127"/>
      <c r="E15" s="39">
        <v>220</v>
      </c>
      <c r="F15" s="39">
        <v>130</v>
      </c>
      <c r="G15" s="127"/>
      <c r="H15" s="2"/>
    </row>
    <row r="16" spans="1:8" ht="30" customHeight="1" x14ac:dyDescent="0.2">
      <c r="A16" s="24"/>
      <c r="B16" s="37" t="s">
        <v>62</v>
      </c>
      <c r="C16" s="38">
        <v>5000</v>
      </c>
      <c r="D16" s="127"/>
      <c r="E16" s="39">
        <v>220</v>
      </c>
      <c r="F16" s="39">
        <v>130</v>
      </c>
      <c r="G16" s="127"/>
      <c r="H16" s="2"/>
    </row>
    <row r="17" spans="1:8" ht="30" customHeight="1" x14ac:dyDescent="0.2">
      <c r="A17" s="24"/>
      <c r="B17" s="37" t="s">
        <v>63</v>
      </c>
      <c r="C17" s="38">
        <v>46000</v>
      </c>
      <c r="D17" s="127"/>
      <c r="E17" s="39">
        <v>220</v>
      </c>
      <c r="F17" s="39">
        <v>130</v>
      </c>
      <c r="G17" s="127"/>
      <c r="H17" s="2"/>
    </row>
    <row r="18" spans="1:8" ht="40.5" customHeight="1" x14ac:dyDescent="0.2">
      <c r="A18" s="24"/>
      <c r="B18" s="37" t="s">
        <v>64</v>
      </c>
      <c r="C18" s="38">
        <v>82000</v>
      </c>
      <c r="D18" s="127"/>
      <c r="E18" s="39">
        <v>280</v>
      </c>
      <c r="F18" s="39">
        <v>150</v>
      </c>
      <c r="G18" s="127"/>
      <c r="H18" s="2"/>
    </row>
    <row r="19" spans="1:8" ht="33.75" customHeight="1" x14ac:dyDescent="0.2">
      <c r="A19" s="24"/>
      <c r="B19" s="37" t="s">
        <v>65</v>
      </c>
      <c r="C19" s="38">
        <v>51000</v>
      </c>
      <c r="D19" s="127"/>
      <c r="E19" s="39">
        <v>220</v>
      </c>
      <c r="F19" s="39">
        <v>130</v>
      </c>
      <c r="G19" s="127"/>
      <c r="H19" s="2"/>
    </row>
    <row r="20" spans="1:8" ht="30" customHeight="1" x14ac:dyDescent="0.2">
      <c r="A20" s="24"/>
      <c r="B20" s="37" t="s">
        <v>66</v>
      </c>
      <c r="C20" s="38">
        <v>18000</v>
      </c>
      <c r="D20" s="127"/>
      <c r="E20" s="39">
        <v>280</v>
      </c>
      <c r="F20" s="39">
        <v>150</v>
      </c>
      <c r="G20" s="127"/>
      <c r="H20" s="2"/>
    </row>
    <row r="21" spans="1:8" ht="30" customHeight="1" x14ac:dyDescent="0.2">
      <c r="A21" s="24"/>
      <c r="B21" s="37" t="s">
        <v>67</v>
      </c>
      <c r="C21" s="38">
        <v>6000</v>
      </c>
      <c r="D21" s="127"/>
      <c r="E21" s="39">
        <v>280</v>
      </c>
      <c r="F21" s="39">
        <v>150</v>
      </c>
      <c r="G21" s="127"/>
      <c r="H21" s="2"/>
    </row>
    <row r="22" spans="1:8" ht="26.25" customHeight="1" x14ac:dyDescent="0.2">
      <c r="A22" s="12"/>
      <c r="B22" s="221" t="s">
        <v>68</v>
      </c>
      <c r="C22" s="125"/>
      <c r="D22" s="125"/>
      <c r="E22" s="125"/>
      <c r="F22" s="125"/>
      <c r="G22" s="57"/>
      <c r="H22" s="2"/>
    </row>
    <row r="23" spans="1:8" ht="36.75" customHeight="1" x14ac:dyDescent="0.2">
      <c r="A23" s="24"/>
      <c r="B23" s="37" t="s">
        <v>72</v>
      </c>
      <c r="C23" s="213">
        <v>48300</v>
      </c>
      <c r="D23" s="210" t="s">
        <v>74</v>
      </c>
      <c r="E23" s="219" t="s">
        <v>75</v>
      </c>
      <c r="F23" s="163"/>
      <c r="G23" s="61" t="s">
        <v>36</v>
      </c>
      <c r="H23" s="2"/>
    </row>
    <row r="24" spans="1:8" ht="26.25" customHeight="1" x14ac:dyDescent="0.2">
      <c r="A24" s="24"/>
      <c r="B24" s="208" t="s">
        <v>68</v>
      </c>
      <c r="C24" s="127"/>
      <c r="D24" s="127"/>
      <c r="E24" s="164"/>
      <c r="F24" s="165"/>
      <c r="G24" s="209" t="s">
        <v>59</v>
      </c>
      <c r="H24" s="2"/>
    </row>
    <row r="25" spans="1:8" ht="29.25" customHeight="1" x14ac:dyDescent="0.2">
      <c r="A25" s="24"/>
      <c r="B25" s="128"/>
      <c r="C25" s="128"/>
      <c r="D25" s="128"/>
      <c r="E25" s="166"/>
      <c r="F25" s="167"/>
      <c r="G25" s="128"/>
      <c r="H25" s="2"/>
    </row>
    <row r="26" spans="1:8" ht="24.75" customHeight="1" x14ac:dyDescent="0.2">
      <c r="A26" s="71"/>
      <c r="B26" s="220" t="s">
        <v>104</v>
      </c>
      <c r="C26" s="125"/>
      <c r="D26" s="125"/>
      <c r="E26" s="125"/>
      <c r="F26" s="125"/>
      <c r="G26" s="76"/>
      <c r="H26" s="2"/>
    </row>
    <row r="27" spans="1:8" ht="36.75" customHeight="1" x14ac:dyDescent="0.2">
      <c r="A27" s="24"/>
      <c r="B27" s="37" t="s">
        <v>108</v>
      </c>
      <c r="C27" s="213">
        <v>15400</v>
      </c>
      <c r="D27" s="200" t="s">
        <v>113</v>
      </c>
      <c r="E27" s="219" t="s">
        <v>75</v>
      </c>
      <c r="F27" s="163"/>
      <c r="G27" s="61" t="s">
        <v>36</v>
      </c>
      <c r="H27" s="2"/>
    </row>
    <row r="28" spans="1:8" ht="33" customHeight="1" x14ac:dyDescent="0.2">
      <c r="A28" s="24"/>
      <c r="B28" s="208" t="s">
        <v>114</v>
      </c>
      <c r="C28" s="127"/>
      <c r="D28" s="127"/>
      <c r="E28" s="164"/>
      <c r="F28" s="165"/>
      <c r="G28" s="209" t="s">
        <v>59</v>
      </c>
      <c r="H28" s="2"/>
    </row>
    <row r="29" spans="1:8" ht="29.25" customHeight="1" x14ac:dyDescent="0.2">
      <c r="A29" s="24"/>
      <c r="B29" s="128"/>
      <c r="C29" s="128"/>
      <c r="D29" s="128"/>
      <c r="E29" s="166"/>
      <c r="F29" s="167"/>
      <c r="G29" s="128"/>
      <c r="H29" s="2"/>
    </row>
    <row r="30" spans="1:8" ht="20.25" customHeight="1" x14ac:dyDescent="0.2">
      <c r="A30" s="24"/>
      <c r="B30" s="84"/>
      <c r="C30" s="85"/>
      <c r="D30" s="87"/>
      <c r="E30" s="84"/>
      <c r="F30" s="85"/>
      <c r="G30" s="2"/>
      <c r="H30" s="2"/>
    </row>
    <row r="31" spans="1:8" ht="16.5" customHeight="1" x14ac:dyDescent="0.2">
      <c r="A31" s="24"/>
      <c r="B31" s="84"/>
      <c r="C31" s="85"/>
      <c r="D31" s="87"/>
      <c r="E31" s="84"/>
      <c r="F31" s="85"/>
      <c r="G31" s="2"/>
      <c r="H31" s="2"/>
    </row>
    <row r="32" spans="1:8" ht="24.75" customHeight="1" x14ac:dyDescent="0.2">
      <c r="A32" s="24"/>
      <c r="B32" s="212" t="s">
        <v>120</v>
      </c>
      <c r="C32" s="152"/>
      <c r="D32" s="122"/>
      <c r="E32" s="193" t="s">
        <v>121</v>
      </c>
      <c r="F32" s="122"/>
      <c r="G32" s="2"/>
      <c r="H32" s="2"/>
    </row>
    <row r="33" spans="1:8" ht="24.75" customHeight="1" x14ac:dyDescent="0.2">
      <c r="A33" s="24"/>
      <c r="B33" s="214" t="s">
        <v>126</v>
      </c>
      <c r="C33" s="152"/>
      <c r="D33" s="122"/>
      <c r="E33" s="217" t="s">
        <v>135</v>
      </c>
      <c r="F33" s="167"/>
      <c r="G33" s="2"/>
      <c r="H33" s="2"/>
    </row>
    <row r="34" spans="1:8" ht="24.75" customHeight="1" x14ac:dyDescent="0.2">
      <c r="A34" s="24"/>
      <c r="B34" s="214" t="s">
        <v>137</v>
      </c>
      <c r="C34" s="152"/>
      <c r="D34" s="122"/>
      <c r="E34" s="217" t="s">
        <v>135</v>
      </c>
      <c r="F34" s="167"/>
      <c r="G34" s="2"/>
      <c r="H34" s="2"/>
    </row>
    <row r="35" spans="1:8" ht="24.75" customHeight="1" x14ac:dyDescent="0.2">
      <c r="A35" s="24"/>
      <c r="B35" s="214" t="s">
        <v>143</v>
      </c>
      <c r="C35" s="152"/>
      <c r="D35" s="122"/>
      <c r="E35" s="217" t="s">
        <v>135</v>
      </c>
      <c r="F35" s="167"/>
      <c r="G35" s="2"/>
      <c r="H35" s="2"/>
    </row>
    <row r="36" spans="1:8" ht="20.25" customHeight="1" x14ac:dyDescent="0.2">
      <c r="A36" s="24"/>
      <c r="B36" s="84"/>
      <c r="C36" s="85"/>
      <c r="D36" s="87"/>
      <c r="E36" s="84"/>
      <c r="F36" s="85"/>
      <c r="G36" s="2"/>
      <c r="H36" s="2"/>
    </row>
    <row r="37" spans="1:8" ht="17.25" customHeight="1" x14ac:dyDescent="0.2">
      <c r="A37" s="24"/>
      <c r="B37" s="84"/>
      <c r="C37" s="85"/>
      <c r="D37" s="87"/>
      <c r="E37" s="84"/>
      <c r="F37" s="85"/>
      <c r="G37" s="2"/>
      <c r="H37" s="2"/>
    </row>
    <row r="38" spans="1:8" ht="23.25" customHeight="1" x14ac:dyDescent="0.2">
      <c r="A38" s="24"/>
      <c r="B38" s="212" t="s">
        <v>145</v>
      </c>
      <c r="C38" s="152"/>
      <c r="D38" s="152"/>
      <c r="E38" s="152"/>
      <c r="F38" s="122"/>
      <c r="G38" s="2"/>
      <c r="H38" s="2"/>
    </row>
    <row r="39" spans="1:8" ht="38.25" customHeight="1" x14ac:dyDescent="0.2">
      <c r="A39" s="24"/>
      <c r="B39" s="99" t="s">
        <v>149</v>
      </c>
      <c r="C39" s="100" t="s">
        <v>151</v>
      </c>
      <c r="D39" s="100" t="s">
        <v>155</v>
      </c>
      <c r="E39" s="100" t="s">
        <v>157</v>
      </c>
      <c r="F39" s="99" t="s">
        <v>158</v>
      </c>
      <c r="G39" s="2"/>
      <c r="H39" s="2"/>
    </row>
    <row r="40" spans="1:8" ht="20.25" customHeight="1" x14ac:dyDescent="0.2">
      <c r="A40" s="24"/>
      <c r="B40" s="103" t="s">
        <v>159</v>
      </c>
      <c r="C40" s="104">
        <v>800</v>
      </c>
      <c r="D40" s="104">
        <v>1500</v>
      </c>
      <c r="E40" s="104">
        <v>100</v>
      </c>
      <c r="F40" s="218" t="s">
        <v>36</v>
      </c>
      <c r="G40" s="2"/>
      <c r="H40" s="2"/>
    </row>
    <row r="41" spans="1:8" ht="20.25" customHeight="1" x14ac:dyDescent="0.2">
      <c r="A41" s="24"/>
      <c r="B41" s="103" t="s">
        <v>170</v>
      </c>
      <c r="C41" s="104">
        <v>750</v>
      </c>
      <c r="D41" s="104">
        <v>100</v>
      </c>
      <c r="E41" s="54">
        <v>35</v>
      </c>
      <c r="F41" s="127"/>
      <c r="G41" s="2"/>
      <c r="H41" s="2"/>
    </row>
    <row r="42" spans="1:8" ht="20.25" customHeight="1" x14ac:dyDescent="0.2">
      <c r="A42" s="24"/>
      <c r="B42" s="103" t="s">
        <v>171</v>
      </c>
      <c r="C42" s="104">
        <v>300</v>
      </c>
      <c r="D42" s="104">
        <v>250</v>
      </c>
      <c r="E42" s="54">
        <v>35</v>
      </c>
      <c r="F42" s="128"/>
      <c r="G42" s="2"/>
      <c r="H42" s="2"/>
    </row>
    <row r="43" spans="1:8" ht="20.25" customHeight="1" x14ac:dyDescent="0.2">
      <c r="A43" s="24"/>
      <c r="B43" s="103" t="s">
        <v>172</v>
      </c>
      <c r="C43" s="105" t="s">
        <v>36</v>
      </c>
      <c r="D43" s="105" t="s">
        <v>36</v>
      </c>
      <c r="E43" s="105" t="s">
        <v>36</v>
      </c>
      <c r="F43" s="54" t="s">
        <v>174</v>
      </c>
      <c r="G43" s="2"/>
      <c r="H43" s="2"/>
    </row>
    <row r="44" spans="1:8" ht="20.25" customHeight="1" x14ac:dyDescent="0.2">
      <c r="A44" s="24"/>
      <c r="B44" s="107"/>
      <c r="C44" s="108"/>
      <c r="D44" s="215"/>
      <c r="E44" s="162"/>
      <c r="F44" s="108"/>
      <c r="G44" s="2"/>
      <c r="H44" s="2"/>
    </row>
    <row r="45" spans="1:8" ht="14.25" customHeight="1" x14ac:dyDescent="0.2">
      <c r="A45" s="24"/>
      <c r="B45" s="216"/>
      <c r="C45" s="125"/>
      <c r="D45" s="125"/>
      <c r="E45" s="125"/>
      <c r="F45" s="125"/>
      <c r="G45" s="2"/>
      <c r="H45" s="2"/>
    </row>
    <row r="46" spans="1:8" ht="20.25" customHeight="1" x14ac:dyDescent="0.2">
      <c r="A46" s="1"/>
      <c r="B46" s="124" t="s">
        <v>182</v>
      </c>
      <c r="C46" s="125"/>
      <c r="D46" s="125"/>
      <c r="E46" s="125"/>
      <c r="F46" s="125"/>
      <c r="G46" s="2"/>
      <c r="H46" s="2"/>
    </row>
    <row r="47" spans="1:8" ht="20.25" customHeight="1" x14ac:dyDescent="0.2">
      <c r="A47" s="1"/>
      <c r="B47" s="135" t="s">
        <v>112</v>
      </c>
      <c r="C47" s="125"/>
      <c r="D47" s="125"/>
      <c r="E47" s="125"/>
      <c r="F47" s="125"/>
      <c r="G47" s="2"/>
      <c r="H47" s="2"/>
    </row>
    <row r="48" spans="1:8" ht="20.25" customHeight="1" x14ac:dyDescent="0.2">
      <c r="A48" s="1"/>
      <c r="B48" s="80"/>
      <c r="C48" s="80"/>
      <c r="D48" s="80"/>
      <c r="E48" s="80"/>
      <c r="F48" s="80"/>
      <c r="G48" s="2"/>
      <c r="H48" s="2"/>
    </row>
  </sheetData>
  <mergeCells count="38">
    <mergeCell ref="G28:G29"/>
    <mergeCell ref="E34:F34"/>
    <mergeCell ref="B33:D33"/>
    <mergeCell ref="B26:F26"/>
    <mergeCell ref="E23:F25"/>
    <mergeCell ref="G24:G25"/>
    <mergeCell ref="D23:D25"/>
    <mergeCell ref="C23:C25"/>
    <mergeCell ref="E33:F33"/>
    <mergeCell ref="E32:F32"/>
    <mergeCell ref="F40:F42"/>
    <mergeCell ref="E35:F35"/>
    <mergeCell ref="E27:F29"/>
    <mergeCell ref="B38:F38"/>
    <mergeCell ref="B34:D34"/>
    <mergeCell ref="B35:D35"/>
    <mergeCell ref="B46:F46"/>
    <mergeCell ref="B47:F47"/>
    <mergeCell ref="D44:E44"/>
    <mergeCell ref="B45:F45"/>
    <mergeCell ref="B32:D32"/>
    <mergeCell ref="B28:B29"/>
    <mergeCell ref="D27:D29"/>
    <mergeCell ref="C27:C29"/>
    <mergeCell ref="B3:E3"/>
    <mergeCell ref="B22:F22"/>
    <mergeCell ref="B1:C1"/>
    <mergeCell ref="B7:C7"/>
    <mergeCell ref="B4:E4"/>
    <mergeCell ref="G9:G10"/>
    <mergeCell ref="B24:B25"/>
    <mergeCell ref="B2:F2"/>
    <mergeCell ref="F12:F13"/>
    <mergeCell ref="E9:F9"/>
    <mergeCell ref="G12:G13"/>
    <mergeCell ref="G14:G21"/>
    <mergeCell ref="B11:F11"/>
    <mergeCell ref="D12:D2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/>
  </sheetViews>
  <sheetFormatPr defaultColWidth="14.42578125" defaultRowHeight="12.75" customHeight="1" x14ac:dyDescent="0.2"/>
  <cols>
    <col min="1" max="1" width="4.42578125" customWidth="1"/>
    <col min="2" max="2" width="79.140625" customWidth="1"/>
    <col min="3" max="3" width="23.140625" customWidth="1"/>
    <col min="4" max="4" width="6.42578125" customWidth="1"/>
  </cols>
  <sheetData>
    <row r="1" spans="1:4" x14ac:dyDescent="0.2">
      <c r="A1" s="1"/>
      <c r="C1" s="6"/>
      <c r="D1" s="4"/>
    </row>
    <row r="2" spans="1:4" ht="22.5" customHeight="1" x14ac:dyDescent="0.2">
      <c r="A2" s="1"/>
      <c r="B2" s="146" t="s">
        <v>0</v>
      </c>
      <c r="C2" s="125"/>
      <c r="D2" s="125"/>
    </row>
    <row r="3" spans="1:4" ht="25.5" customHeight="1" x14ac:dyDescent="0.2">
      <c r="A3" s="1"/>
      <c r="B3" s="148" t="s">
        <v>1</v>
      </c>
      <c r="C3" s="125"/>
      <c r="D3" s="125"/>
    </row>
    <row r="4" spans="1:4" ht="22.5" customHeight="1" x14ac:dyDescent="0.2">
      <c r="A4" s="1"/>
      <c r="B4" s="148" t="s">
        <v>2</v>
      </c>
      <c r="C4" s="125"/>
      <c r="D4" s="125"/>
    </row>
    <row r="5" spans="1:4" x14ac:dyDescent="0.2">
      <c r="A5" s="1"/>
      <c r="B5" s="1"/>
      <c r="C5" s="25"/>
      <c r="D5" s="26"/>
    </row>
    <row r="6" spans="1:4" x14ac:dyDescent="0.2">
      <c r="A6" s="27"/>
      <c r="B6" s="27"/>
      <c r="C6" s="6"/>
      <c r="D6" s="1"/>
    </row>
    <row r="7" spans="1:4" ht="23.25" customHeight="1" x14ac:dyDescent="0.2">
      <c r="A7" s="28"/>
      <c r="B7" s="29" t="s">
        <v>24</v>
      </c>
      <c r="C7" s="30"/>
      <c r="D7" s="1"/>
    </row>
    <row r="8" spans="1:4" ht="21" customHeight="1" x14ac:dyDescent="0.2">
      <c r="A8" s="27"/>
      <c r="B8" s="27"/>
      <c r="C8" s="6"/>
      <c r="D8" s="1"/>
    </row>
    <row r="9" spans="1:4" ht="30" customHeight="1" x14ac:dyDescent="0.2">
      <c r="A9" s="31"/>
      <c r="B9" s="32" t="s">
        <v>25</v>
      </c>
      <c r="C9" s="33" t="s">
        <v>26</v>
      </c>
      <c r="D9" s="1"/>
    </row>
    <row r="10" spans="1:4" ht="30" customHeight="1" x14ac:dyDescent="0.2">
      <c r="A10" s="27"/>
      <c r="B10" s="55" t="s">
        <v>27</v>
      </c>
      <c r="C10" s="56">
        <v>0.35</v>
      </c>
      <c r="D10" s="1"/>
    </row>
    <row r="11" spans="1:4" ht="30" customHeight="1" x14ac:dyDescent="0.2">
      <c r="A11" s="27"/>
      <c r="B11" s="55" t="s">
        <v>69</v>
      </c>
      <c r="C11" s="56">
        <v>0.3</v>
      </c>
      <c r="D11" s="1"/>
    </row>
    <row r="12" spans="1:4" ht="30" customHeight="1" x14ac:dyDescent="0.2">
      <c r="A12" s="27"/>
      <c r="B12" s="55" t="s">
        <v>70</v>
      </c>
      <c r="C12" s="56">
        <v>0.3</v>
      </c>
      <c r="D12" s="1"/>
    </row>
    <row r="13" spans="1:4" ht="30" customHeight="1" x14ac:dyDescent="0.2">
      <c r="A13" s="27"/>
      <c r="B13" s="55" t="s">
        <v>71</v>
      </c>
      <c r="C13" s="58">
        <v>0.2</v>
      </c>
      <c r="D13" s="1"/>
    </row>
    <row r="14" spans="1:4" ht="30" customHeight="1" x14ac:dyDescent="0.2">
      <c r="A14" s="27"/>
      <c r="B14" s="62" t="s">
        <v>73</v>
      </c>
      <c r="C14" s="63">
        <v>0.2</v>
      </c>
      <c r="D14" s="1"/>
    </row>
    <row r="15" spans="1:4" ht="30" customHeight="1" x14ac:dyDescent="0.2">
      <c r="A15" s="27"/>
      <c r="B15" s="62" t="s">
        <v>84</v>
      </c>
      <c r="C15" s="58">
        <v>0.3</v>
      </c>
      <c r="D15" s="1"/>
    </row>
    <row r="16" spans="1:4" ht="30" customHeight="1" x14ac:dyDescent="0.2">
      <c r="A16" s="27"/>
      <c r="B16" s="69" t="s">
        <v>85</v>
      </c>
      <c r="C16" s="70">
        <v>0.5</v>
      </c>
      <c r="D16" s="1"/>
    </row>
    <row r="17" spans="1:4" ht="30" customHeight="1" x14ac:dyDescent="0.2">
      <c r="A17" s="27"/>
      <c r="B17" s="69" t="s">
        <v>100</v>
      </c>
      <c r="C17" s="70">
        <v>0.1</v>
      </c>
      <c r="D17" s="1"/>
    </row>
    <row r="18" spans="1:4" ht="30" customHeight="1" x14ac:dyDescent="0.2">
      <c r="A18" s="27"/>
      <c r="B18" s="69" t="s">
        <v>101</v>
      </c>
      <c r="C18" s="70">
        <v>0.1</v>
      </c>
      <c r="D18" s="1"/>
    </row>
    <row r="19" spans="1:4" ht="30" customHeight="1" x14ac:dyDescent="0.2">
      <c r="A19" s="27"/>
      <c r="B19" s="69" t="s">
        <v>102</v>
      </c>
      <c r="C19" s="70">
        <v>0.15</v>
      </c>
      <c r="D19" s="1"/>
    </row>
    <row r="20" spans="1:4" ht="30" customHeight="1" x14ac:dyDescent="0.2">
      <c r="A20" s="27"/>
      <c r="B20" s="74" t="s">
        <v>103</v>
      </c>
      <c r="C20" s="75">
        <v>0.3</v>
      </c>
      <c r="D20" s="1"/>
    </row>
    <row r="21" spans="1:4" ht="30" customHeight="1" x14ac:dyDescent="0.2">
      <c r="A21" s="27"/>
      <c r="B21" s="69" t="s">
        <v>107</v>
      </c>
      <c r="C21" s="70">
        <v>0.01</v>
      </c>
      <c r="D21" s="1"/>
    </row>
    <row r="22" spans="1:4" x14ac:dyDescent="0.2">
      <c r="A22" s="27"/>
      <c r="B22" s="81"/>
      <c r="C22" s="82"/>
      <c r="D22" s="1"/>
    </row>
    <row r="23" spans="1:4" x14ac:dyDescent="0.2">
      <c r="A23" s="27"/>
      <c r="C23" s="83"/>
      <c r="D23" s="1"/>
    </row>
    <row r="24" spans="1:4" ht="17.25" customHeight="1" x14ac:dyDescent="0.2">
      <c r="A24" s="1"/>
      <c r="B24" s="124" t="s">
        <v>111</v>
      </c>
      <c r="C24" s="125"/>
      <c r="D24" s="125"/>
    </row>
    <row r="25" spans="1:4" ht="21" customHeight="1" x14ac:dyDescent="0.2">
      <c r="A25" s="1"/>
      <c r="B25" s="135" t="s">
        <v>112</v>
      </c>
      <c r="C25" s="125"/>
      <c r="D25" s="125"/>
    </row>
    <row r="26" spans="1:4" x14ac:dyDescent="0.2">
      <c r="A26" s="27"/>
      <c r="B26" s="27"/>
      <c r="C26" s="6"/>
      <c r="D26" s="1"/>
    </row>
  </sheetData>
  <mergeCells count="5">
    <mergeCell ref="B24:D24"/>
    <mergeCell ref="B25:D25"/>
    <mergeCell ref="B2:D2"/>
    <mergeCell ref="B4:D4"/>
    <mergeCell ref="B3:D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/>
  </sheetViews>
  <sheetFormatPr defaultColWidth="14.42578125" defaultRowHeight="12.75" customHeight="1" x14ac:dyDescent="0.2"/>
  <cols>
    <col min="1" max="1" width="5.140625" customWidth="1"/>
    <col min="2" max="2" width="46.7109375" customWidth="1"/>
    <col min="3" max="3" width="56.5703125" customWidth="1"/>
    <col min="4" max="4" width="50.140625" customWidth="1"/>
    <col min="5" max="5" width="2.42578125" customWidth="1"/>
  </cols>
  <sheetData>
    <row r="1" spans="1:4" ht="14.25" customHeight="1" x14ac:dyDescent="0.2">
      <c r="A1" s="40"/>
      <c r="B1" s="40"/>
      <c r="C1" s="1"/>
    </row>
    <row r="2" spans="1:4" ht="25.5" customHeight="1" x14ac:dyDescent="0.2">
      <c r="A2" s="8"/>
      <c r="B2" s="149" t="s">
        <v>39</v>
      </c>
      <c r="C2" s="125"/>
      <c r="D2" s="125"/>
    </row>
    <row r="3" spans="1:4" ht="13.5" customHeight="1" x14ac:dyDescent="0.2">
      <c r="A3" s="41"/>
      <c r="B3" s="41"/>
      <c r="C3" s="24"/>
      <c r="D3" s="24"/>
    </row>
    <row r="4" spans="1:4" ht="10.5" customHeight="1" x14ac:dyDescent="0.2"/>
    <row r="5" spans="1:4" ht="126.75" customHeight="1" x14ac:dyDescent="0.2">
      <c r="B5" s="42"/>
      <c r="C5" s="148" t="s">
        <v>40</v>
      </c>
      <c r="D5" s="125"/>
    </row>
    <row r="6" spans="1:4" ht="15.75" customHeight="1" x14ac:dyDescent="0.2">
      <c r="C6" s="1"/>
    </row>
    <row r="7" spans="1:4" ht="30.75" customHeight="1" x14ac:dyDescent="0.2">
      <c r="A7" s="10"/>
      <c r="B7" s="14" t="s">
        <v>33</v>
      </c>
      <c r="C7" s="14"/>
      <c r="D7" s="14"/>
    </row>
    <row r="8" spans="1:4" ht="54.75" customHeight="1" x14ac:dyDescent="0.2">
      <c r="A8" s="43"/>
      <c r="B8" s="44" t="s">
        <v>41</v>
      </c>
      <c r="C8" s="45" t="s">
        <v>42</v>
      </c>
      <c r="D8" s="46" t="s">
        <v>43</v>
      </c>
    </row>
    <row r="9" spans="1:4" ht="54.75" customHeight="1" x14ac:dyDescent="0.2">
      <c r="A9" s="47"/>
      <c r="B9" s="48" t="s">
        <v>48</v>
      </c>
      <c r="C9" s="49" t="s">
        <v>50</v>
      </c>
      <c r="D9" s="50" t="s">
        <v>52</v>
      </c>
    </row>
    <row r="10" spans="1:4" ht="54.75" customHeight="1" x14ac:dyDescent="0.2">
      <c r="A10" s="51"/>
      <c r="B10" s="66" t="s">
        <v>55</v>
      </c>
      <c r="C10" s="68" t="s">
        <v>89</v>
      </c>
      <c r="D10" s="77" t="s">
        <v>95</v>
      </c>
    </row>
    <row r="11" spans="1:4" ht="29.25" customHeight="1" x14ac:dyDescent="0.2">
      <c r="A11" s="40"/>
      <c r="B11" s="40"/>
    </row>
    <row r="12" spans="1:4" ht="26.25" customHeight="1" x14ac:dyDescent="0.2">
      <c r="A12" s="12"/>
      <c r="B12" s="13" t="s">
        <v>68</v>
      </c>
      <c r="C12" s="13"/>
      <c r="D12" s="13"/>
    </row>
    <row r="13" spans="1:4" ht="10.5" customHeight="1" x14ac:dyDescent="0.2">
      <c r="A13" s="40"/>
      <c r="B13" s="40"/>
      <c r="D13" s="78"/>
    </row>
    <row r="14" spans="1:4" ht="100.5" customHeight="1" x14ac:dyDescent="0.2">
      <c r="A14" s="40"/>
      <c r="B14" s="40"/>
      <c r="C14" s="223" t="s">
        <v>110</v>
      </c>
      <c r="D14" s="125"/>
    </row>
    <row r="15" spans="1:4" ht="23.25" x14ac:dyDescent="0.2">
      <c r="A15" s="40"/>
      <c r="B15" s="40"/>
      <c r="C15" s="1"/>
    </row>
    <row r="16" spans="1:4" ht="24.75" customHeight="1" x14ac:dyDescent="0.2">
      <c r="A16" s="71"/>
      <c r="B16" s="89" t="s">
        <v>104</v>
      </c>
      <c r="C16" s="89"/>
      <c r="D16" s="89"/>
    </row>
    <row r="17" spans="1:4" ht="23.25" x14ac:dyDescent="0.2">
      <c r="A17" s="40"/>
      <c r="B17" s="40"/>
      <c r="C17" s="1"/>
    </row>
    <row r="18" spans="1:4" ht="99" customHeight="1" x14ac:dyDescent="0.2">
      <c r="A18" s="40"/>
      <c r="B18" s="40"/>
      <c r="C18" s="223" t="s">
        <v>123</v>
      </c>
      <c r="D18" s="125"/>
    </row>
    <row r="19" spans="1:4" ht="10.5" customHeight="1" x14ac:dyDescent="0.2">
      <c r="A19" s="40"/>
      <c r="B19" s="40"/>
      <c r="C19" s="1"/>
    </row>
    <row r="20" spans="1:4" ht="27" customHeight="1" x14ac:dyDescent="0.2">
      <c r="A20" s="92"/>
      <c r="B20" s="222" t="s">
        <v>128</v>
      </c>
      <c r="C20" s="125"/>
      <c r="D20" s="94" t="s">
        <v>132</v>
      </c>
    </row>
    <row r="21" spans="1:4" ht="23.25" x14ac:dyDescent="0.2">
      <c r="A21" s="97"/>
      <c r="B21" s="97"/>
      <c r="C21" s="79"/>
      <c r="D21" s="79"/>
    </row>
    <row r="22" spans="1:4" x14ac:dyDescent="0.2">
      <c r="A22" s="80"/>
      <c r="B22" s="135" t="s">
        <v>112</v>
      </c>
      <c r="C22" s="125"/>
      <c r="D22" s="125"/>
    </row>
    <row r="23" spans="1:4" ht="23.25" x14ac:dyDescent="0.2">
      <c r="A23" s="40"/>
      <c r="B23" s="40"/>
      <c r="C23" s="101"/>
      <c r="D23" s="102"/>
    </row>
    <row r="24" spans="1:4" ht="23.25" x14ac:dyDescent="0.2">
      <c r="A24" s="40"/>
      <c r="B24" s="40"/>
      <c r="C24" s="101"/>
      <c r="D24" s="102"/>
    </row>
  </sheetData>
  <mergeCells count="6">
    <mergeCell ref="B2:D2"/>
    <mergeCell ref="B22:D22"/>
    <mergeCell ref="C5:D5"/>
    <mergeCell ref="B20:C20"/>
    <mergeCell ref="C18:D18"/>
    <mergeCell ref="C14:D14"/>
  </mergeCells>
  <hyperlinks>
    <hyperlink ref="B8" r:id="rId1"/>
    <hyperlink ref="C8" r:id="rId2"/>
    <hyperlink ref="D8" r:id="rId3"/>
    <hyperlink ref="B9" r:id="rId4"/>
    <hyperlink ref="C9" r:id="rId5"/>
    <hyperlink ref="D9" r:id="rId6"/>
    <hyperlink ref="B10" r:id="rId7"/>
    <hyperlink ref="C10" r:id="rId8"/>
    <hyperlink ref="D10" r:id="rId9"/>
    <hyperlink ref="D20" r:id="rId10"/>
  </hyperlinks>
  <pageMargins left="0.7" right="0.7" top="0.75" bottom="0.75" header="0.3" footer="0.3"/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/>
  </sheetViews>
  <sheetFormatPr defaultColWidth="14.42578125" defaultRowHeight="12.75" customHeight="1" x14ac:dyDescent="0.2"/>
  <cols>
    <col min="1" max="1" width="2.28515625" customWidth="1"/>
    <col min="2" max="2" width="31.42578125" customWidth="1"/>
    <col min="3" max="3" width="24.42578125" customWidth="1"/>
    <col min="4" max="4" width="19.28515625" customWidth="1"/>
    <col min="5" max="5" width="17.28515625" customWidth="1"/>
    <col min="6" max="6" width="19" customWidth="1"/>
    <col min="7" max="7" width="32.7109375" customWidth="1"/>
    <col min="8" max="8" width="3" customWidth="1"/>
  </cols>
  <sheetData>
    <row r="1" spans="1:7" ht="16.5" customHeight="1" x14ac:dyDescent="0.2">
      <c r="B1" s="5"/>
      <c r="C1" s="1"/>
      <c r="D1" s="1"/>
      <c r="E1" s="1"/>
      <c r="F1" s="1"/>
      <c r="G1" s="1"/>
    </row>
    <row r="2" spans="1:7" ht="25.5" customHeight="1" x14ac:dyDescent="0.2">
      <c r="B2" s="227" t="s">
        <v>28</v>
      </c>
      <c r="C2" s="125"/>
      <c r="D2" s="125"/>
      <c r="E2" s="125"/>
    </row>
    <row r="3" spans="1:7" ht="20.25" customHeight="1" x14ac:dyDescent="0.2">
      <c r="B3" s="148" t="s">
        <v>1</v>
      </c>
      <c r="C3" s="125"/>
      <c r="D3" s="125"/>
      <c r="E3" s="125"/>
    </row>
    <row r="4" spans="1:7" ht="28.5" customHeight="1" x14ac:dyDescent="0.2">
      <c r="B4" s="148" t="s">
        <v>2</v>
      </c>
      <c r="C4" s="125"/>
      <c r="D4" s="125"/>
      <c r="E4" s="125"/>
    </row>
    <row r="5" spans="1:7" ht="17.25" customHeight="1" x14ac:dyDescent="0.2">
      <c r="B5" s="5"/>
      <c r="C5" s="1"/>
      <c r="D5" s="36"/>
      <c r="E5" s="226"/>
      <c r="F5" s="125"/>
      <c r="G5" s="52"/>
    </row>
    <row r="6" spans="1:7" ht="27.75" customHeight="1" x14ac:dyDescent="0.2">
      <c r="A6" s="53"/>
      <c r="B6" s="228" t="s">
        <v>60</v>
      </c>
      <c r="C6" s="152"/>
      <c r="D6" s="122"/>
      <c r="E6" s="224"/>
      <c r="F6" s="122"/>
      <c r="G6" s="64"/>
    </row>
    <row r="7" spans="1:7" ht="52.5" customHeight="1" x14ac:dyDescent="0.2">
      <c r="B7" s="65" t="s">
        <v>86</v>
      </c>
      <c r="C7" s="225" t="s">
        <v>87</v>
      </c>
      <c r="D7" s="152"/>
      <c r="E7" s="152"/>
      <c r="F7" s="152"/>
      <c r="G7" s="122"/>
    </row>
    <row r="8" spans="1:7" ht="52.5" customHeight="1" x14ac:dyDescent="0.2">
      <c r="B8" s="65" t="s">
        <v>98</v>
      </c>
      <c r="C8" s="229" t="s">
        <v>99</v>
      </c>
      <c r="D8" s="152"/>
      <c r="E8" s="152"/>
      <c r="F8" s="152"/>
      <c r="G8" s="122"/>
    </row>
    <row r="9" spans="1:7" ht="20.25" customHeight="1" x14ac:dyDescent="0.2">
      <c r="B9" s="79"/>
      <c r="C9" s="79"/>
      <c r="D9" s="79"/>
      <c r="E9" s="79"/>
      <c r="F9" s="79"/>
      <c r="G9" s="79"/>
    </row>
    <row r="10" spans="1:7" ht="13.5" customHeight="1" x14ac:dyDescent="0.2">
      <c r="B10" s="79"/>
      <c r="C10" s="79"/>
      <c r="D10" s="79"/>
      <c r="E10" s="79"/>
      <c r="F10" s="79"/>
      <c r="G10" s="79"/>
    </row>
    <row r="11" spans="1:7" ht="20.25" customHeight="1" x14ac:dyDescent="0.2">
      <c r="B11" s="124" t="s">
        <v>111</v>
      </c>
      <c r="C11" s="125"/>
      <c r="D11" s="125"/>
      <c r="E11" s="125"/>
      <c r="F11" s="125"/>
      <c r="G11" s="125"/>
    </row>
    <row r="12" spans="1:7" ht="20.25" customHeight="1" x14ac:dyDescent="0.2">
      <c r="B12" s="135" t="s">
        <v>112</v>
      </c>
      <c r="C12" s="125"/>
      <c r="D12" s="125"/>
      <c r="E12" s="125"/>
      <c r="F12" s="125"/>
      <c r="G12" s="125"/>
    </row>
    <row r="13" spans="1:7" ht="20.25" customHeight="1" x14ac:dyDescent="0.2">
      <c r="B13" s="79"/>
      <c r="C13" s="79"/>
      <c r="D13" s="79"/>
      <c r="E13" s="79"/>
      <c r="F13" s="79"/>
      <c r="G13" s="79"/>
    </row>
  </sheetData>
  <mergeCells count="10">
    <mergeCell ref="B3:E3"/>
    <mergeCell ref="B2:E2"/>
    <mergeCell ref="B4:E4"/>
    <mergeCell ref="B6:D6"/>
    <mergeCell ref="C8:G8"/>
    <mergeCell ref="E6:F6"/>
    <mergeCell ref="C7:G7"/>
    <mergeCell ref="B11:G11"/>
    <mergeCell ref="B12:G12"/>
    <mergeCell ref="E5:F5"/>
  </mergeCells>
  <hyperlinks>
    <hyperlink ref="C7" r:id="rId1"/>
    <hyperlink ref="C8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Pakiety tematyczne</vt:lpstr>
      <vt:lpstr>Kontekst</vt:lpstr>
      <vt:lpstr>Premium + akcje specjalne</vt:lpstr>
      <vt:lpstr>Mobile</vt:lpstr>
      <vt:lpstr>e-Mailingi i newsletter</vt:lpstr>
      <vt:lpstr>Dopłaty</vt:lpstr>
      <vt:lpstr>Grupa Medforum - OPIS</vt:lpstr>
      <vt:lpstr>Specyfikacja i warunki emisji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mikemat</cp:lastModifiedBy>
  <dcterms:modified xsi:type="dcterms:W3CDTF">2015-04-26T18:32:47Z</dcterms:modified>
</cp:coreProperties>
</file>